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576" windowHeight="10740"/>
  </bookViews>
  <sheets>
    <sheet name="Table 6" sheetId="2" r:id="rId1"/>
  </sheets>
  <externalReferences>
    <externalReference r:id="rId2"/>
    <externalReference r:id="rId3"/>
  </externalReferences>
  <definedNames>
    <definedName name="_xlnm.Print_Area" localSheetId="0">'Table 6'!$A$1:$H$64</definedName>
    <definedName name="Table101I" localSheetId="0">'[2]Table 10.1'!$E$12:$N$40</definedName>
    <definedName name="Table101I">[1]Table10.1!$E$12:$N$40</definedName>
    <definedName name="Table101II" localSheetId="0">'[2]Table 10.1'!$E$43:$N$56</definedName>
    <definedName name="Table101II">[1]Table10.1!$E$43:$N$56</definedName>
    <definedName name="Table101III" localSheetId="0">'[2]Table 10.1'!$E$59:$N$60</definedName>
    <definedName name="Table101III">[1]Table10.1!$E$59:$N$60</definedName>
    <definedName name="Table102IV" localSheetId="0">'[2]Table 10.2'!$F$13:$N$24</definedName>
    <definedName name="Table102IV">[1]Table10.2!$F$13:$N$24</definedName>
    <definedName name="Table102V" localSheetId="0">'[2]Table 10.2'!$F$27:$N$38</definedName>
    <definedName name="Table102V">[1]Table10.2!$F$27:$N$38</definedName>
    <definedName name="Table102VI" localSheetId="0">'[2]Table 10.2'!$F$41:$N$52</definedName>
    <definedName name="Table102VI">[1]Table10.2!$F$41:$N$52</definedName>
    <definedName name="Table102VII" localSheetId="0">'[2]Table 10.2'!$F$55:$J$66</definedName>
    <definedName name="Table102VII">[1]Table10.2!$F$55:$J$66</definedName>
    <definedName name="Table411" localSheetId="0">'[2]Table 4'!$D$8:$I$42</definedName>
    <definedName name="Table411">'[1]Table 4'!$D$8:$I$43</definedName>
    <definedName name="Table412" localSheetId="0">'[2]Table 4'!$D$52:$I$86</definedName>
    <definedName name="Table412">'[1]Table 4'!$D$53:$I$88</definedName>
    <definedName name="Table5" localSheetId="0">'[2]Table 5'!$C$8:$Q$34</definedName>
    <definedName name="Table5">'[1]Table 5'!$C$8:$S$34</definedName>
    <definedName name="Table6" localSheetId="0">'Table 6'!$C$8:$G$55</definedName>
    <definedName name="Table6">#REF!</definedName>
    <definedName name="Table7" localSheetId="0">'[2]Table 7'!$C$9:$H$35</definedName>
    <definedName name="Table7">'[1]Table 7'!$C$9:$H$35</definedName>
    <definedName name="Table8" localSheetId="0">'[2]Table 8'!$A$13:$Q$43</definedName>
    <definedName name="Table8">'[1]Table 8'!$A$13:$Q$38</definedName>
    <definedName name="Table92" localSheetId="0">'[2]Table 9.2'!$A$13:$P$18</definedName>
    <definedName name="Table92">'[1]Table 9.2'!$A$13:$P$18</definedName>
  </definedNames>
  <calcPr calcId="145621"/>
</workbook>
</file>

<file path=xl/calcChain.xml><?xml version="1.0" encoding="utf-8"?>
<calcChain xmlns="http://schemas.openxmlformats.org/spreadsheetml/2006/main">
  <c r="E74" i="2" l="1"/>
  <c r="F74" i="2" s="1"/>
  <c r="C74" i="2"/>
  <c r="E73" i="2"/>
  <c r="E72" i="2"/>
  <c r="E71" i="2"/>
  <c r="D71" i="2"/>
  <c r="E70" i="2"/>
  <c r="D70" i="2"/>
  <c r="E69" i="2"/>
  <c r="D69" i="2"/>
  <c r="E68" i="2"/>
  <c r="D68" i="2"/>
  <c r="G66" i="2"/>
  <c r="F66" i="2"/>
  <c r="E66" i="2"/>
  <c r="H73" i="2" s="1"/>
  <c r="D66" i="2"/>
  <c r="G45" i="2"/>
  <c r="G49" i="2" s="1"/>
  <c r="F45" i="2"/>
  <c r="F49" i="2" s="1"/>
  <c r="E45" i="2"/>
  <c r="E49" i="2" s="1"/>
  <c r="D45" i="2"/>
  <c r="D49" i="2" s="1"/>
  <c r="G37" i="2"/>
  <c r="F37" i="2"/>
  <c r="E37" i="2"/>
  <c r="D37" i="2"/>
  <c r="G35" i="2"/>
  <c r="F35" i="2"/>
  <c r="E35" i="2"/>
  <c r="D35" i="2"/>
  <c r="G27" i="2"/>
  <c r="F27" i="2"/>
  <c r="E27" i="2"/>
  <c r="D27" i="2"/>
  <c r="G19" i="2"/>
  <c r="F19" i="2"/>
  <c r="E19" i="2"/>
  <c r="D19" i="2"/>
  <c r="G18" i="2"/>
  <c r="F18" i="2"/>
  <c r="E18" i="2"/>
  <c r="D18" i="2"/>
  <c r="G14" i="2"/>
  <c r="F14" i="2"/>
  <c r="E14" i="2"/>
  <c r="D14" i="2"/>
  <c r="G11" i="2"/>
  <c r="F11" i="2"/>
  <c r="E11" i="2"/>
  <c r="D11" i="2"/>
  <c r="G10" i="2"/>
  <c r="G25" i="2" s="1"/>
  <c r="F10" i="2"/>
  <c r="F25" i="2" s="1"/>
  <c r="E10" i="2"/>
  <c r="E25" i="2" s="1"/>
  <c r="D10" i="2"/>
  <c r="D25" i="2" s="1"/>
  <c r="G8" i="2"/>
  <c r="F8" i="2"/>
  <c r="E8" i="2"/>
  <c r="D8" i="2"/>
  <c r="B5" i="2"/>
  <c r="A3" i="2"/>
  <c r="J1" i="2"/>
  <c r="G74" i="2" l="1"/>
  <c r="F73" i="2"/>
  <c r="F72" i="2"/>
  <c r="F71" i="2"/>
  <c r="F70" i="2"/>
  <c r="F69" i="2"/>
  <c r="F68" i="2"/>
  <c r="H72" i="2"/>
  <c r="G71" i="2" l="1"/>
  <c r="G70" i="2"/>
  <c r="G69" i="2"/>
  <c r="G68" i="2"/>
  <c r="G73" i="2"/>
  <c r="G72" i="2"/>
</calcChain>
</file>

<file path=xl/sharedStrings.xml><?xml version="1.0" encoding="utf-8"?>
<sst xmlns="http://schemas.openxmlformats.org/spreadsheetml/2006/main" count="98" uniqueCount="87">
  <si>
    <t>Treshold</t>
  </si>
  <si>
    <t>Stocks of payables of S13 against the EU - "Net incurrence of other financial liabilities" EDP T3A</t>
  </si>
  <si>
    <t>if([item 35]&lt;0, "check why negative amounts", "sign OK")</t>
  </si>
  <si>
    <t>Stocks of payables of GG against the EU &lt; 0 (check if no positive amounts)</t>
  </si>
  <si>
    <t>if([item 33]&lt;0, "check why negative amounts", "sign OK")</t>
  </si>
  <si>
    <t>Stocks of receivables of GG against the EU &lt; 0 (check if no positive amounts)</t>
  </si>
  <si>
    <t>if([item 7]&gt;0, "check why positive amounts", "sign OK")</t>
  </si>
  <si>
    <t>Expenditure financed from advance payments &gt; 0 (check if no positive amounts)</t>
  </si>
  <si>
    <t>if([item 6]&gt;0, "check why positive amounts", "sign OK")</t>
  </si>
  <si>
    <t>Expenditure made on behalf of the EU &gt; 0 (check if no positive amounts)</t>
  </si>
  <si>
    <t>VERTICAL CHECKS</t>
  </si>
  <si>
    <t>Green cells: automatic compilation</t>
  </si>
  <si>
    <t xml:space="preserve">Comments:  </t>
  </si>
  <si>
    <t xml:space="preserve">5) The sign convention applied in EDP tables is to be used here (that is, for payables, the reverse sign of financial accounts) </t>
  </si>
  <si>
    <t>4) Data are to be consistent with data reported in EDP T3A</t>
  </si>
  <si>
    <t>3) In principle this line should be empty</t>
  </si>
  <si>
    <t xml:space="preserve">2) The sign convention applied in EDP tables is to be used here (that is for payables, the reverse sign of financial accounts) </t>
  </si>
  <si>
    <t>1) Data are to be consistent with data reported in EDP tables 2</t>
  </si>
  <si>
    <t xml:space="preserve">   of which: payables relating to contributions to EU budget</t>
  </si>
  <si>
    <t>Stocks of payables of general government against the EU</t>
  </si>
  <si>
    <t xml:space="preserve">   of which: receivables relating to contributions to EU budget</t>
  </si>
  <si>
    <t>Stocks of receivables of general government against the EU</t>
  </si>
  <si>
    <t xml:space="preserve">STOCKS </t>
  </si>
  <si>
    <t>locked</t>
  </si>
  <si>
    <t>32=27+28</t>
  </si>
  <si>
    <t>Check</t>
  </si>
  <si>
    <t>sign convention of EDP T3</t>
  </si>
  <si>
    <t>28=29+30</t>
  </si>
  <si>
    <t>Adjustments in other accounts receivable/payable , of which:</t>
  </si>
  <si>
    <t>Transactions in Currency and deposits (F.2) relating to the EU</t>
  </si>
  <si>
    <r>
      <t xml:space="preserve">EDP Table 3 </t>
    </r>
    <r>
      <rPr>
        <b/>
        <vertAlign val="superscript"/>
        <sz val="10"/>
        <rFont val="Times New Roman"/>
        <family val="1"/>
        <charset val="238"/>
      </rPr>
      <t>4,5</t>
    </r>
  </si>
  <si>
    <t>V. EDP T3A</t>
  </si>
  <si>
    <r>
      <t xml:space="preserve">    Amounts in the line "Other adjustments" </t>
    </r>
    <r>
      <rPr>
        <vertAlign val="superscript"/>
        <sz val="10"/>
        <rFont val="Times New Roman"/>
        <family val="1"/>
      </rPr>
      <t>3</t>
    </r>
  </si>
  <si>
    <t xml:space="preserve">    Amounts in the line "B.9 of other government bodies"</t>
  </si>
  <si>
    <t>sign convention of EDP T2</t>
  </si>
  <si>
    <t xml:space="preserve">    Amounts in the line "Other accounts payable"</t>
  </si>
  <si>
    <t xml:space="preserve">    Amounts in the line "Other accounts receivable"</t>
  </si>
  <si>
    <t>22=23+…+26</t>
  </si>
  <si>
    <t>Total adjustments, of which:</t>
  </si>
  <si>
    <t>Amounts included in the working balance</t>
  </si>
  <si>
    <t>20=21+22</t>
  </si>
  <si>
    <t>Amounts included in other EDP tables 2 B/C/D</t>
  </si>
  <si>
    <t>IV. EDP T2B/C/D</t>
  </si>
  <si>
    <t xml:space="preserve">      Please specify:</t>
  </si>
  <si>
    <t>Other adjustments relating to penalties, etc.</t>
  </si>
  <si>
    <t>III. EDP T 2 other adjustm.</t>
  </si>
  <si>
    <t xml:space="preserve">      Amounts in other, please specify</t>
  </si>
  <si>
    <t xml:space="preserve">      Amounts in the line "Other accounts payable" </t>
  </si>
  <si>
    <t xml:space="preserve">      Amounts in the line "Other accounts receivable" </t>
  </si>
  <si>
    <t>15=16+17+18</t>
  </si>
  <si>
    <t xml:space="preserve">Adjustments for contributions made to the EU </t>
  </si>
  <si>
    <t>II. EDP Table 2A - contributions</t>
  </si>
  <si>
    <t>14=1+8</t>
  </si>
  <si>
    <r>
      <t>Adjustments among "other adjustments", please specify line title</t>
    </r>
    <r>
      <rPr>
        <b/>
        <vertAlign val="superscript"/>
        <sz val="10"/>
        <rFont val="Times New Roman"/>
        <family val="1"/>
        <charset val="238"/>
      </rPr>
      <t>3</t>
    </r>
  </si>
  <si>
    <r>
      <t>Amounts among net lending/net borrowing of other government bodies</t>
    </r>
    <r>
      <rPr>
        <b/>
        <sz val="10"/>
        <color indexed="11"/>
        <rFont val="Times New Roman"/>
        <family val="1"/>
        <charset val="238"/>
      </rPr>
      <t xml:space="preserve"> </t>
    </r>
  </si>
  <si>
    <t>9=10+11</t>
  </si>
  <si>
    <t>Adjustments among other accounts receivable/payable</t>
  </si>
  <si>
    <t>8=9+12+13</t>
  </si>
  <si>
    <t>Adjustments in EDP table 2A</t>
  </si>
  <si>
    <t>payables - decrease</t>
  </si>
  <si>
    <t xml:space="preserve">     Expenditure financed from advance payments</t>
  </si>
  <si>
    <t>receivables - increase</t>
  </si>
  <si>
    <t xml:space="preserve">     Expenditure made on behalf of the EU</t>
  </si>
  <si>
    <t>5=6+7</t>
  </si>
  <si>
    <t>receivables - decrease</t>
  </si>
  <si>
    <t xml:space="preserve">    Reimbursement of expenditure</t>
  </si>
  <si>
    <t>payables - increase</t>
  </si>
  <si>
    <t xml:space="preserve">    Advance payments</t>
  </si>
  <si>
    <t>2=3+4</t>
  </si>
  <si>
    <t>Inflows, of which:</t>
  </si>
  <si>
    <t>1=2+5</t>
  </si>
  <si>
    <t xml:space="preserve">Amounts included in the working balance of EDP table 2A </t>
  </si>
  <si>
    <r>
      <t xml:space="preserve">EDP Table 2 </t>
    </r>
    <r>
      <rPr>
        <b/>
        <vertAlign val="superscript"/>
        <sz val="10"/>
        <rFont val="Times New Roman"/>
        <family val="1"/>
        <charset val="238"/>
      </rPr>
      <t>1,2</t>
    </r>
  </si>
  <si>
    <t>I. EDP Table 2A - EU grants</t>
  </si>
  <si>
    <t>comments</t>
  </si>
  <si>
    <t>relation</t>
  </si>
  <si>
    <t>in million units of national currency</t>
  </si>
  <si>
    <t>Table 6. Adjustments for transactions of general government with the EU in EDP tables</t>
  </si>
  <si>
    <t>Date of response:</t>
  </si>
  <si>
    <t>6. Recording of EU flows in EDP tables</t>
  </si>
  <si>
    <t>Do NOT insert rows!</t>
  </si>
  <si>
    <r>
      <t xml:space="preserve">Outflows </t>
    </r>
    <r>
      <rPr>
        <b/>
        <sz val="10"/>
        <color rgb="FFFF0000"/>
        <rFont val="Times New Roman"/>
        <family val="1"/>
      </rPr>
      <t>(negative sign)</t>
    </r>
    <r>
      <rPr>
        <b/>
        <sz val="10"/>
        <rFont val="Times New Roman"/>
        <family val="1"/>
        <charset val="238"/>
      </rPr>
      <t>, of which:</t>
    </r>
  </si>
  <si>
    <t xml:space="preserve">    Amounts in the line "Other accounts receivable (F.8)" </t>
  </si>
  <si>
    <t xml:space="preserve">    Amounts in the line "Net incurrence of other accounts payable (F.8)"</t>
  </si>
  <si>
    <t xml:space="preserve">       of which: Advance payments from the EU</t>
  </si>
  <si>
    <r>
      <t>VI.</t>
    </r>
    <r>
      <rPr>
        <sz val="8"/>
        <color theme="1"/>
        <rFont val="Times New Roman"/>
        <family val="1"/>
        <charset val="238"/>
      </rPr>
      <t xml:space="preserve"> AF.8 </t>
    </r>
    <r>
      <rPr>
        <sz val="10"/>
        <color theme="1"/>
        <rFont val="Times New Roman"/>
        <family val="1"/>
        <charset val="238"/>
      </rPr>
      <t>stocks</t>
    </r>
  </si>
  <si>
    <t>Stocks of receivables of S13 against the EU - "Other financial assets" (F.8) EDP T3A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</si>
</sst>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#,##0.0_-;\-#,##0.0_-;_-&quot;-&quot;??_-;_-@_-"/>
    <numFmt numFmtId="166" formatCode="#,##0.000_ ;[Red]\-#,##0.000\ "/>
    <numFmt numFmtId="167" formatCode="#,##0.0"/>
  </numFmts>
  <fonts count="28" x14ac:knownFonts="1">
    <font>
      <sz val="10"/>
      <name val="Arial"/>
    </font>
    <font>
      <sz val="10"/>
      <name val="Times New Roman"/>
      <family val="1"/>
      <charset val="238"/>
    </font>
    <font>
      <sz val="5"/>
      <color indexed="9"/>
      <name val="Times New Roman"/>
      <family val="1"/>
      <charset val="238"/>
    </font>
    <font>
      <sz val="10"/>
      <name val="Times New Roman"/>
      <family val="1"/>
    </font>
    <font>
      <sz val="8"/>
      <name val="Times New Roman"/>
      <family val="1"/>
    </font>
    <font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9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</font>
    <font>
      <sz val="10"/>
      <color indexed="10"/>
      <name val="Times New Roman"/>
      <family val="1"/>
      <charset val="238"/>
    </font>
    <font>
      <b/>
      <sz val="10"/>
      <color indexed="1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Times New Roman"/>
      <family val="1"/>
    </font>
    <font>
      <b/>
      <sz val="14"/>
      <color indexed="9"/>
      <name val="Times New Roman"/>
      <family val="1"/>
      <charset val="238"/>
    </font>
    <font>
      <b/>
      <sz val="12"/>
      <color theme="0"/>
      <name val="Times New Roman"/>
      <family val="1"/>
    </font>
    <font>
      <b/>
      <sz val="18"/>
      <name val="Times New Roman"/>
      <family val="1"/>
    </font>
    <font>
      <sz val="10"/>
      <name val="Arial"/>
      <family val="2"/>
    </font>
    <font>
      <b/>
      <sz val="10"/>
      <color rgb="FFFF0000"/>
      <name val="Times New Roman"/>
      <family val="1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9"/>
      <color indexed="57"/>
      <name val="Arial"/>
      <family val="2"/>
    </font>
  </fonts>
  <fills count="9">
    <fill>
      <patternFill patternType="none"/>
    </fill>
    <fill>
      <patternFill patternType="gray125"/>
    </fill>
    <fill>
      <patternFill patternType="gray06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</cellStyleXfs>
  <cellXfs count="137">
    <xf numFmtId="0" fontId="0" fillId="0" borderId="0" xfId="0"/>
    <xf numFmtId="0" fontId="1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166" fontId="1" fillId="0" borderId="0" xfId="0" applyNumberFormat="1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3" xfId="0" applyFont="1" applyFill="1" applyBorder="1" applyProtection="1">
      <protection locked="0"/>
    </xf>
    <xf numFmtId="0" fontId="1" fillId="3" borderId="13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" fillId="0" borderId="13" xfId="0" applyFont="1" applyBorder="1" applyProtection="1">
      <protection locked="0"/>
    </xf>
    <xf numFmtId="0" fontId="8" fillId="0" borderId="13" xfId="0" applyFont="1" applyFill="1" applyBorder="1" applyProtection="1">
      <protection locked="0"/>
    </xf>
    <xf numFmtId="0" fontId="13" fillId="0" borderId="13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" fillId="0" borderId="18" xfId="0" applyFont="1" applyBorder="1" applyProtection="1">
      <protection locked="0"/>
    </xf>
    <xf numFmtId="0" fontId="8" fillId="0" borderId="1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wrapText="1"/>
      <protection locked="0"/>
    </xf>
    <xf numFmtId="0" fontId="8" fillId="0" borderId="13" xfId="0" applyFont="1" applyBorder="1" applyProtection="1">
      <protection locked="0"/>
    </xf>
    <xf numFmtId="0" fontId="13" fillId="0" borderId="13" xfId="0" applyFont="1" applyBorder="1" applyAlignment="1" applyProtection="1">
      <alignment wrapText="1"/>
      <protection locked="0"/>
    </xf>
    <xf numFmtId="0" fontId="13" fillId="0" borderId="13" xfId="0" applyFont="1" applyFill="1" applyBorder="1" applyProtection="1">
      <protection locked="0"/>
    </xf>
    <xf numFmtId="0" fontId="1" fillId="3" borderId="22" xfId="0" applyFont="1" applyFill="1" applyBorder="1" applyProtection="1">
      <protection locked="0"/>
    </xf>
    <xf numFmtId="166" fontId="8" fillId="3" borderId="23" xfId="0" applyNumberFormat="1" applyFont="1" applyFill="1" applyBorder="1" applyAlignment="1" applyProtection="1">
      <alignment horizontal="right"/>
      <protection locked="0"/>
    </xf>
    <xf numFmtId="166" fontId="8" fillId="3" borderId="24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16" fillId="0" borderId="0" xfId="0" applyFont="1" applyFill="1" applyBorder="1" applyProtection="1">
      <protection locked="0"/>
    </xf>
    <xf numFmtId="0" fontId="18" fillId="0" borderId="0" xfId="0" applyFont="1" applyBorder="1" applyProtection="1">
      <protection locked="0"/>
    </xf>
    <xf numFmtId="0" fontId="20" fillId="0" borderId="0" xfId="0" applyFont="1" applyFill="1" applyBorder="1" applyAlignment="1" applyProtection="1">
      <protection locked="0"/>
    </xf>
    <xf numFmtId="0" fontId="8" fillId="0" borderId="8" xfId="0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 applyAlignment="1" applyProtection="1">
      <alignment horizontal="left" vertical="top"/>
      <protection locked="0"/>
    </xf>
    <xf numFmtId="0" fontId="20" fillId="5" borderId="0" xfId="0" applyFont="1" applyFill="1" applyBorder="1" applyAlignment="1" applyProtection="1">
      <alignment horizontal="left"/>
    </xf>
    <xf numFmtId="0" fontId="21" fillId="6" borderId="0" xfId="0" applyFont="1" applyFill="1" applyAlignment="1" applyProtection="1">
      <alignment horizontal="right"/>
    </xf>
    <xf numFmtId="0" fontId="19" fillId="0" borderId="0" xfId="0" applyFont="1" applyBorder="1" applyProtection="1"/>
    <xf numFmtId="0" fontId="1" fillId="0" borderId="0" xfId="0" applyFont="1" applyBorder="1" applyProtection="1"/>
    <xf numFmtId="0" fontId="17" fillId="0" borderId="0" xfId="0" applyFont="1" applyBorder="1" applyProtection="1"/>
    <xf numFmtId="0" fontId="16" fillId="0" borderId="0" xfId="0" applyFont="1" applyFill="1" applyBorder="1" applyProtection="1"/>
    <xf numFmtId="0" fontId="3" fillId="0" borderId="0" xfId="0" applyFont="1" applyBorder="1" applyProtection="1"/>
    <xf numFmtId="14" fontId="1" fillId="0" borderId="0" xfId="0" applyNumberFormat="1" applyFont="1" applyFill="1" applyBorder="1" applyAlignment="1" applyProtection="1">
      <alignment horizontal="left"/>
    </xf>
    <xf numFmtId="0" fontId="15" fillId="0" borderId="0" xfId="0" applyFont="1" applyBorder="1" applyAlignment="1" applyProtection="1">
      <alignment horizontal="left" wrapText="1"/>
    </xf>
    <xf numFmtId="0" fontId="5" fillId="0" borderId="11" xfId="0" applyFont="1" applyBorder="1" applyAlignment="1" applyProtection="1">
      <alignment horizontal="right" wrapText="1"/>
    </xf>
    <xf numFmtId="0" fontId="1" fillId="7" borderId="27" xfId="0" applyFont="1" applyFill="1" applyBorder="1" applyAlignment="1" applyProtection="1">
      <alignment vertical="top" wrapText="1"/>
    </xf>
    <xf numFmtId="0" fontId="1" fillId="7" borderId="23" xfId="0" applyFont="1" applyFill="1" applyBorder="1" applyAlignment="1" applyProtection="1">
      <alignment vertical="top" wrapText="1"/>
    </xf>
    <xf numFmtId="0" fontId="8" fillId="7" borderId="26" xfId="0" applyFont="1" applyFill="1" applyBorder="1" applyAlignment="1" applyProtection="1">
      <alignment horizontal="center" vertical="top" wrapText="1"/>
    </xf>
    <xf numFmtId="1" fontId="8" fillId="7" borderId="27" xfId="0" applyNumberFormat="1" applyFont="1" applyFill="1" applyBorder="1" applyAlignment="1" applyProtection="1">
      <alignment horizontal="center"/>
    </xf>
    <xf numFmtId="1" fontId="8" fillId="7" borderId="24" xfId="0" applyNumberFormat="1" applyFont="1" applyFill="1" applyBorder="1" applyAlignment="1" applyProtection="1">
      <alignment horizontal="center"/>
    </xf>
    <xf numFmtId="1" fontId="8" fillId="7" borderId="23" xfId="0" applyNumberFormat="1" applyFont="1" applyFill="1" applyBorder="1" applyAlignment="1" applyProtection="1">
      <alignment horizontal="center"/>
    </xf>
    <xf numFmtId="0" fontId="8" fillId="7" borderId="26" xfId="0" applyFont="1" applyFill="1" applyBorder="1" applyAlignment="1" applyProtection="1">
      <alignment horizontal="center"/>
    </xf>
    <xf numFmtId="0" fontId="22" fillId="8" borderId="22" xfId="0" applyFont="1" applyFill="1" applyBorder="1" applyAlignment="1" applyProtection="1">
      <alignment horizontal="center" vertical="center" textRotation="255" wrapText="1"/>
    </xf>
    <xf numFmtId="0" fontId="1" fillId="7" borderId="25" xfId="0" applyFont="1" applyFill="1" applyBorder="1" applyAlignment="1" applyProtection="1">
      <alignment horizontal="center" vertical="center" textRotation="90"/>
    </xf>
    <xf numFmtId="0" fontId="8" fillId="3" borderId="23" xfId="0" applyFont="1" applyFill="1" applyBorder="1" applyAlignment="1" applyProtection="1">
      <alignment horizontal="center" vertical="top" wrapText="1"/>
    </xf>
    <xf numFmtId="0" fontId="1" fillId="3" borderId="23" xfId="0" applyFont="1" applyFill="1" applyBorder="1" applyAlignment="1" applyProtection="1">
      <alignment horizontal="center" vertical="top" wrapText="1"/>
    </xf>
    <xf numFmtId="0" fontId="22" fillId="8" borderId="13" xfId="0" applyFont="1" applyFill="1" applyBorder="1" applyAlignment="1" applyProtection="1">
      <alignment horizontal="center" vertical="center" textRotation="255" wrapText="1"/>
    </xf>
    <xf numFmtId="0" fontId="1" fillId="7" borderId="15" xfId="0" applyFont="1" applyFill="1" applyBorder="1" applyAlignment="1" applyProtection="1">
      <alignment horizontal="center" vertical="center" textRotation="90"/>
    </xf>
    <xf numFmtId="0" fontId="8" fillId="7" borderId="14" xfId="0" applyFont="1" applyFill="1" applyBorder="1" applyAlignment="1" applyProtection="1">
      <alignment horizontal="left" wrapText="1"/>
    </xf>
    <xf numFmtId="0" fontId="8" fillId="7" borderId="14" xfId="0" applyFont="1" applyFill="1" applyBorder="1" applyAlignment="1" applyProtection="1">
      <alignment horizontal="center" wrapText="1"/>
    </xf>
    <xf numFmtId="167" fontId="8" fillId="4" borderId="0" xfId="1" applyNumberFormat="1" applyFont="1" applyFill="1" applyBorder="1" applyAlignment="1" applyProtection="1">
      <alignment horizontal="right"/>
      <protection locked="0"/>
    </xf>
    <xf numFmtId="167" fontId="1" fillId="4" borderId="0" xfId="1" applyNumberFormat="1" applyFont="1" applyFill="1" applyBorder="1" applyAlignment="1" applyProtection="1">
      <alignment horizontal="right"/>
      <protection locked="0"/>
    </xf>
    <xf numFmtId="0" fontId="1" fillId="7" borderId="14" xfId="0" applyFont="1" applyFill="1" applyBorder="1" applyAlignment="1" applyProtection="1">
      <alignment horizontal="left" wrapText="1"/>
    </xf>
    <xf numFmtId="0" fontId="1" fillId="7" borderId="14" xfId="0" applyFont="1" applyFill="1" applyBorder="1" applyAlignment="1" applyProtection="1">
      <alignment horizontal="center" wrapText="1"/>
    </xf>
    <xf numFmtId="167" fontId="1" fillId="0" borderId="0" xfId="1" applyNumberFormat="1" applyFont="1" applyFill="1" applyBorder="1" applyAlignment="1" applyProtection="1">
      <alignment horizontal="right"/>
      <protection locked="0"/>
    </xf>
    <xf numFmtId="0" fontId="1" fillId="0" borderId="14" xfId="0" applyFont="1" applyFill="1" applyBorder="1" applyAlignment="1" applyProtection="1">
      <alignment horizontal="left" wrapText="1"/>
    </xf>
    <xf numFmtId="0" fontId="1" fillId="0" borderId="14" xfId="0" applyFont="1" applyFill="1" applyBorder="1" applyAlignment="1" applyProtection="1">
      <alignment horizontal="center" wrapText="1"/>
    </xf>
    <xf numFmtId="0" fontId="8" fillId="7" borderId="14" xfId="0" applyFont="1" applyFill="1" applyBorder="1" applyAlignment="1" applyProtection="1">
      <alignment wrapText="1"/>
    </xf>
    <xf numFmtId="167" fontId="8" fillId="4" borderId="0" xfId="1" applyNumberFormat="1" applyFont="1" applyFill="1" applyBorder="1" applyAlignment="1" applyProtection="1">
      <alignment horizontal="right"/>
    </xf>
    <xf numFmtId="167" fontId="8" fillId="4" borderId="14" xfId="1" applyNumberFormat="1" applyFont="1" applyFill="1" applyBorder="1" applyAlignment="1" applyProtection="1">
      <alignment horizontal="right"/>
    </xf>
    <xf numFmtId="0" fontId="1" fillId="7" borderId="14" xfId="0" applyFont="1" applyFill="1" applyBorder="1" applyAlignment="1" applyProtection="1">
      <alignment wrapText="1"/>
    </xf>
    <xf numFmtId="0" fontId="1" fillId="7" borderId="14" xfId="0" applyFont="1" applyFill="1" applyBorder="1" applyAlignment="1" applyProtection="1">
      <alignment horizontal="center"/>
    </xf>
    <xf numFmtId="0" fontId="8" fillId="7" borderId="14" xfId="0" applyFont="1" applyFill="1" applyBorder="1" applyAlignment="1" applyProtection="1">
      <alignment horizontal="center"/>
    </xf>
    <xf numFmtId="167" fontId="1" fillId="0" borderId="14" xfId="1" applyNumberFormat="1" applyFont="1" applyFill="1" applyBorder="1" applyAlignment="1" applyProtection="1">
      <alignment horizontal="right"/>
      <protection locked="0"/>
    </xf>
    <xf numFmtId="0" fontId="8" fillId="7" borderId="14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wrapText="1"/>
    </xf>
    <xf numFmtId="0" fontId="8" fillId="0" borderId="14" xfId="0" applyFont="1" applyFill="1" applyBorder="1" applyAlignment="1" applyProtection="1">
      <alignment horizontal="center" wrapText="1"/>
    </xf>
    <xf numFmtId="0" fontId="9" fillId="7" borderId="14" xfId="0" applyFont="1" applyFill="1" applyBorder="1" applyAlignment="1" applyProtection="1">
      <alignment wrapText="1"/>
    </xf>
    <xf numFmtId="167" fontId="9" fillId="4" borderId="0" xfId="1" applyNumberFormat="1" applyFont="1" applyFill="1" applyBorder="1" applyAlignment="1" applyProtection="1">
      <alignment horizontal="right"/>
    </xf>
    <xf numFmtId="0" fontId="1" fillId="7" borderId="16" xfId="0" applyFont="1" applyFill="1" applyBorder="1" applyAlignment="1" applyProtection="1">
      <alignment horizontal="center" vertical="center" textRotation="90" wrapText="1"/>
    </xf>
    <xf numFmtId="0" fontId="8" fillId="0" borderId="14" xfId="0" applyFont="1" applyBorder="1" applyAlignment="1" applyProtection="1">
      <alignment wrapText="1"/>
    </xf>
    <xf numFmtId="0" fontId="8" fillId="0" borderId="14" xfId="0" applyFont="1" applyBorder="1" applyAlignment="1" applyProtection="1">
      <alignment horizontal="center" wrapText="1"/>
    </xf>
    <xf numFmtId="0" fontId="1" fillId="7" borderId="15" xfId="0" applyFont="1" applyFill="1" applyBorder="1" applyAlignment="1" applyProtection="1">
      <alignment horizontal="center" vertical="center" textRotation="90" wrapText="1"/>
    </xf>
    <xf numFmtId="0" fontId="3" fillId="7" borderId="14" xfId="0" applyFont="1" applyFill="1" applyBorder="1" applyAlignment="1" applyProtection="1">
      <alignment wrapText="1"/>
    </xf>
    <xf numFmtId="0" fontId="3" fillId="7" borderId="14" xfId="0" applyFont="1" applyFill="1" applyBorder="1" applyAlignment="1" applyProtection="1">
      <alignment horizontal="center" wrapText="1"/>
    </xf>
    <xf numFmtId="0" fontId="1" fillId="0" borderId="14" xfId="0" applyFont="1" applyFill="1" applyBorder="1" applyAlignment="1" applyProtection="1">
      <alignment wrapText="1"/>
    </xf>
    <xf numFmtId="0" fontId="1" fillId="0" borderId="14" xfId="0" applyFont="1" applyBorder="1" applyAlignment="1" applyProtection="1">
      <alignment horizontal="center" wrapText="1"/>
    </xf>
    <xf numFmtId="0" fontId="5" fillId="7" borderId="16" xfId="0" applyFont="1" applyFill="1" applyBorder="1" applyAlignment="1" applyProtection="1">
      <alignment horizontal="center" vertical="center" textRotation="90" wrapText="1"/>
      <protection locked="0"/>
    </xf>
    <xf numFmtId="0" fontId="5" fillId="7" borderId="15" xfId="0" applyFont="1" applyFill="1" applyBorder="1" applyAlignment="1" applyProtection="1">
      <alignment horizontal="center" vertical="center" textRotation="90" wrapText="1"/>
      <protection locked="0"/>
    </xf>
    <xf numFmtId="0" fontId="1" fillId="6" borderId="14" xfId="0" applyFont="1" applyFill="1" applyBorder="1" applyAlignment="1" applyProtection="1">
      <alignment wrapText="1"/>
      <protection locked="0"/>
    </xf>
    <xf numFmtId="0" fontId="8" fillId="6" borderId="14" xfId="0" applyFont="1" applyFill="1" applyBorder="1" applyAlignment="1" applyProtection="1">
      <alignment horizontal="center" wrapText="1"/>
      <protection locked="0"/>
    </xf>
    <xf numFmtId="0" fontId="22" fillId="8" borderId="9" xfId="0" applyFont="1" applyFill="1" applyBorder="1" applyAlignment="1" applyProtection="1">
      <alignment horizontal="center" vertical="center" textRotation="255" wrapText="1"/>
    </xf>
    <xf numFmtId="0" fontId="5" fillId="7" borderId="21" xfId="0" applyFont="1" applyFill="1" applyBorder="1" applyAlignment="1" applyProtection="1">
      <alignment horizontal="center" vertical="center" textRotation="90" wrapText="1"/>
      <protection locked="0"/>
    </xf>
    <xf numFmtId="167" fontId="1" fillId="0" borderId="20" xfId="1" applyNumberFormat="1" applyFont="1" applyFill="1" applyBorder="1" applyAlignment="1" applyProtection="1">
      <alignment horizontal="right"/>
      <protection locked="0"/>
    </xf>
    <xf numFmtId="167" fontId="1" fillId="0" borderId="19" xfId="1" applyNumberFormat="1" applyFont="1" applyFill="1" applyBorder="1" applyAlignment="1" applyProtection="1">
      <alignment horizontal="right"/>
      <protection locked="0"/>
    </xf>
    <xf numFmtId="0" fontId="1" fillId="7" borderId="17" xfId="0" applyFont="1" applyFill="1" applyBorder="1" applyAlignment="1" applyProtection="1">
      <alignment horizontal="center" vertical="center" textRotation="90"/>
    </xf>
    <xf numFmtId="167" fontId="13" fillId="0" borderId="0" xfId="1" applyNumberFormat="1" applyFont="1" applyFill="1" applyBorder="1" applyAlignment="1" applyProtection="1">
      <alignment horizontal="right"/>
      <protection locked="0"/>
    </xf>
    <xf numFmtId="0" fontId="8" fillId="3" borderId="14" xfId="0" applyFont="1" applyFill="1" applyBorder="1" applyAlignment="1" applyProtection="1">
      <alignment horizontal="center" wrapText="1"/>
    </xf>
    <xf numFmtId="0" fontId="1" fillId="3" borderId="14" xfId="0" applyFont="1" applyFill="1" applyBorder="1" applyAlignment="1" applyProtection="1">
      <alignment horizontal="center"/>
    </xf>
    <xf numFmtId="167" fontId="1" fillId="3" borderId="0" xfId="1" applyNumberFormat="1" applyFont="1" applyFill="1" applyBorder="1" applyAlignment="1" applyProtection="1">
      <alignment horizontal="right"/>
      <protection locked="0"/>
    </xf>
    <xf numFmtId="167" fontId="8" fillId="0" borderId="0" xfId="1" applyNumberFormat="1" applyFont="1" applyFill="1" applyBorder="1" applyAlignment="1" applyProtection="1">
      <alignment horizontal="right"/>
      <protection locked="0"/>
    </xf>
    <xf numFmtId="167" fontId="8" fillId="0" borderId="14" xfId="1" applyNumberFormat="1" applyFont="1" applyFill="1" applyBorder="1" applyAlignment="1" applyProtection="1">
      <alignment horizontal="right"/>
      <protection locked="0"/>
    </xf>
    <xf numFmtId="0" fontId="25" fillId="7" borderId="14" xfId="0" applyFont="1" applyFill="1" applyBorder="1" applyAlignment="1" applyProtection="1">
      <alignment wrapText="1"/>
    </xf>
    <xf numFmtId="0" fontId="9" fillId="7" borderId="14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25" fillId="7" borderId="16" xfId="0" applyFont="1" applyFill="1" applyBorder="1" applyAlignment="1" applyProtection="1">
      <alignment horizontal="center" vertical="center" textRotation="90"/>
    </xf>
    <xf numFmtId="0" fontId="25" fillId="7" borderId="15" xfId="0" applyFont="1" applyFill="1" applyBorder="1" applyAlignment="1" applyProtection="1">
      <alignment horizontal="center" vertical="center" textRotation="90"/>
    </xf>
    <xf numFmtId="0" fontId="8" fillId="7" borderId="14" xfId="0" applyFont="1" applyFill="1" applyBorder="1" applyAlignment="1" applyProtection="1">
      <alignment vertical="center" wrapText="1"/>
    </xf>
    <xf numFmtId="0" fontId="25" fillId="7" borderId="12" xfId="0" applyFont="1" applyFill="1" applyBorder="1" applyAlignment="1" applyProtection="1">
      <alignment horizontal="center" vertical="center" textRotation="90"/>
    </xf>
    <xf numFmtId="0" fontId="1" fillId="7" borderId="10" xfId="0" applyFont="1" applyFill="1" applyBorder="1" applyAlignment="1" applyProtection="1">
      <alignment wrapText="1"/>
    </xf>
    <xf numFmtId="0" fontId="1" fillId="7" borderId="10" xfId="0" applyFont="1" applyFill="1" applyBorder="1" applyAlignment="1" applyProtection="1">
      <alignment horizontal="center"/>
    </xf>
    <xf numFmtId="167" fontId="1" fillId="0" borderId="11" xfId="1" applyNumberFormat="1" applyFont="1" applyFill="1" applyBorder="1" applyAlignment="1" applyProtection="1">
      <alignment horizontal="right"/>
      <protection locked="0"/>
    </xf>
    <xf numFmtId="167" fontId="1" fillId="0" borderId="10" xfId="1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Protection="1"/>
    <xf numFmtId="0" fontId="1" fillId="0" borderId="0" xfId="0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wrapText="1"/>
    </xf>
    <xf numFmtId="0" fontId="7" fillId="4" borderId="0" xfId="0" applyFont="1" applyFill="1" applyAlignment="1" applyProtection="1"/>
    <xf numFmtId="0" fontId="6" fillId="4" borderId="0" xfId="0" applyFont="1" applyFill="1" applyAlignment="1" applyProtection="1"/>
    <xf numFmtId="0" fontId="1" fillId="0" borderId="0" xfId="0" applyFont="1" applyFill="1" applyBorder="1" applyProtection="1"/>
    <xf numFmtId="0" fontId="1" fillId="0" borderId="2" xfId="0" applyFont="1" applyBorder="1" applyProtection="1"/>
    <xf numFmtId="0" fontId="1" fillId="0" borderId="1" xfId="0" applyFont="1" applyBorder="1" applyProtection="1"/>
    <xf numFmtId="0" fontId="1" fillId="0" borderId="1" xfId="0" applyFont="1" applyFill="1" applyBorder="1" applyAlignment="1" applyProtection="1">
      <alignment horizontal="center"/>
    </xf>
    <xf numFmtId="0" fontId="27" fillId="0" borderId="0" xfId="0" applyFont="1" applyBorder="1" applyProtection="1"/>
    <xf numFmtId="0" fontId="1" fillId="0" borderId="3" xfId="0" applyFont="1" applyBorder="1" applyProtection="1"/>
    <xf numFmtId="0" fontId="4" fillId="0" borderId="0" xfId="0" applyFont="1" applyBorder="1" applyProtection="1"/>
    <xf numFmtId="165" fontId="1" fillId="0" borderId="3" xfId="1" applyNumberFormat="1" applyFont="1" applyBorder="1" applyAlignment="1" applyProtection="1">
      <alignment horizontal="center" vertical="center"/>
    </xf>
    <xf numFmtId="0" fontId="3" fillId="0" borderId="0" xfId="0" applyFont="1" applyFill="1" applyProtection="1"/>
    <xf numFmtId="0" fontId="4" fillId="0" borderId="5" xfId="0" applyFont="1" applyBorder="1" applyProtection="1"/>
    <xf numFmtId="0" fontId="1" fillId="0" borderId="4" xfId="0" applyFont="1" applyBorder="1" applyProtection="1"/>
    <xf numFmtId="165" fontId="1" fillId="0" borderId="4" xfId="1" applyNumberFormat="1" applyFont="1" applyBorder="1" applyAlignment="1" applyProtection="1">
      <alignment horizontal="center" vertical="center"/>
    </xf>
    <xf numFmtId="165" fontId="1" fillId="3" borderId="3" xfId="1" applyNumberFormat="1" applyFont="1" applyFill="1" applyBorder="1" applyAlignment="1" applyProtection="1">
      <alignment horizontal="center" vertical="center"/>
    </xf>
    <xf numFmtId="165" fontId="3" fillId="0" borderId="3" xfId="1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wrapText="1"/>
    </xf>
    <xf numFmtId="165" fontId="1" fillId="3" borderId="1" xfId="1" applyNumberFormat="1" applyFont="1" applyFill="1" applyBorder="1" applyAlignment="1" applyProtection="1">
      <alignment horizontal="center" vertical="center"/>
    </xf>
    <xf numFmtId="165" fontId="3" fillId="0" borderId="1" xfId="1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2" fillId="2" borderId="0" xfId="0" applyFont="1" applyFill="1" applyBorder="1" applyProtection="1"/>
  </cellXfs>
  <cellStyles count="5">
    <cellStyle name="Comma 2" xfId="1"/>
    <cellStyle name="Normal" xfId="0" builtinId="0"/>
    <cellStyle name="Normal 2" xfId="2"/>
    <cellStyle name="Normal 2 2" xfId="3"/>
    <cellStyle name="Normal 3" xfId="4"/>
  </cellStyles>
  <dxfs count="4"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 patternType="solid">
          <bgColor indexed="50"/>
        </patternFill>
      </fill>
    </dxf>
    <dxf>
      <font>
        <b/>
        <i val="0"/>
        <condense val="0"/>
        <extend val="0"/>
      </font>
      <fill>
        <patternFill patternType="solid">
          <bgColor indexed="45"/>
        </patternFill>
      </fill>
    </dxf>
    <dxf>
      <font>
        <b val="0"/>
        <i val="0"/>
        <condense val="0"/>
        <extend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 7"/>
      <sheetName val="Table 8"/>
      <sheetName val="Table 9.1"/>
      <sheetName val="Table 9.2"/>
      <sheetName val="Table 9.3"/>
      <sheetName val="Table10.1"/>
      <sheetName val="Table10.2"/>
      <sheetName val="Table 11"/>
      <sheetName val="Table 12+13"/>
    </sheetNames>
    <sheetDataSet>
      <sheetData sheetId="0">
        <row r="11">
          <cell r="D11" t="str">
            <v>XX</v>
          </cell>
        </row>
      </sheetData>
      <sheetData sheetId="1">
        <row r="2">
          <cell r="E2">
            <v>0.1</v>
          </cell>
        </row>
      </sheetData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>
        <row r="10">
          <cell r="C10">
            <v>1</v>
          </cell>
          <cell r="D10">
            <v>384.2</v>
          </cell>
          <cell r="E10">
            <v>395.03</v>
          </cell>
          <cell r="F10">
            <v>178.6</v>
          </cell>
          <cell r="G10">
            <v>217.7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384.2</v>
          </cell>
          <cell r="E16">
            <v>395.03</v>
          </cell>
          <cell r="F16">
            <v>178.6</v>
          </cell>
          <cell r="G16">
            <v>217.7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2007</v>
          </cell>
          <cell r="E31">
            <v>2008</v>
          </cell>
          <cell r="F31">
            <v>2009</v>
          </cell>
          <cell r="G31">
            <v>2010</v>
          </cell>
          <cell r="H31" t="str">
            <v xml:space="preserve">label (and source) </v>
          </cell>
        </row>
        <row r="32">
          <cell r="C32">
            <v>12</v>
          </cell>
          <cell r="D32">
            <v>384.2</v>
          </cell>
          <cell r="E32">
            <v>395</v>
          </cell>
          <cell r="F32">
            <v>178.6</v>
          </cell>
          <cell r="G32">
            <v>217.7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384.2</v>
          </cell>
          <cell r="E35">
            <v>395</v>
          </cell>
          <cell r="F35">
            <v>178.6</v>
          </cell>
          <cell r="G35">
            <v>217.7</v>
          </cell>
        </row>
      </sheetData>
      <sheetData sheetId="9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  <row r="19">
          <cell r="A19" t="str">
            <v>2. Claims against public corporations:</v>
          </cell>
        </row>
        <row r="20">
          <cell r="A20">
            <v>2007</v>
          </cell>
        </row>
        <row r="21">
          <cell r="A21">
            <v>2008</v>
          </cell>
        </row>
        <row r="22">
          <cell r="A22">
            <v>2009</v>
          </cell>
        </row>
        <row r="23">
          <cell r="A23">
            <v>2010</v>
          </cell>
        </row>
        <row r="24">
          <cell r="A24" t="str">
            <v>3. Other claims (4-1-2):</v>
          </cell>
        </row>
        <row r="25">
          <cell r="A25">
            <v>2007</v>
          </cell>
        </row>
        <row r="26">
          <cell r="A26">
            <v>2008</v>
          </cell>
        </row>
        <row r="27">
          <cell r="A27">
            <v>2009</v>
          </cell>
        </row>
        <row r="28">
          <cell r="A28">
            <v>2010</v>
          </cell>
        </row>
        <row r="29">
          <cell r="A29" t="str">
            <v>4. Total central government claims (1+2+3):</v>
          </cell>
        </row>
        <row r="30">
          <cell r="A30">
            <v>2007</v>
          </cell>
        </row>
        <row r="31">
          <cell r="A31">
            <v>2008</v>
          </cell>
        </row>
        <row r="32">
          <cell r="A32">
            <v>2009</v>
          </cell>
        </row>
        <row r="33">
          <cell r="A33">
            <v>2010</v>
          </cell>
        </row>
        <row r="34">
          <cell r="A34" t="str">
            <v>4.a)   of which: claims from guarantees, if any:</v>
          </cell>
        </row>
        <row r="35">
          <cell r="A35">
            <v>2007</v>
          </cell>
        </row>
        <row r="36">
          <cell r="A36">
            <v>2008</v>
          </cell>
        </row>
        <row r="37">
          <cell r="A37">
            <v>2009</v>
          </cell>
        </row>
        <row r="38">
          <cell r="A38">
            <v>2010</v>
          </cell>
        </row>
      </sheetData>
      <sheetData sheetId="10"/>
      <sheetData sheetId="11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</sheetData>
      <sheetData sheetId="12"/>
      <sheetData sheetId="13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4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>
        <row r="2">
          <cell r="E2">
            <v>0.1</v>
          </cell>
        </row>
        <row r="3">
          <cell r="E3">
            <v>2010</v>
          </cell>
          <cell r="F3">
            <v>2011</v>
          </cell>
          <cell r="G3">
            <v>2012</v>
          </cell>
          <cell r="H3">
            <v>2013</v>
          </cell>
        </row>
      </sheetData>
      <sheetData sheetId="3"/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/>
      <sheetData sheetId="11">
        <row r="10">
          <cell r="C10">
            <v>1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12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2010</v>
          </cell>
          <cell r="D15">
            <v>0</v>
          </cell>
          <cell r="E15">
            <v>0</v>
          </cell>
          <cell r="H15">
            <v>0</v>
          </cell>
          <cell r="N15">
            <v>0</v>
          </cell>
        </row>
        <row r="16">
          <cell r="A16">
            <v>2011</v>
          </cell>
          <cell r="D16">
            <v>0</v>
          </cell>
          <cell r="E16">
            <v>0</v>
          </cell>
          <cell r="H16">
            <v>0</v>
          </cell>
          <cell r="N16">
            <v>0</v>
          </cell>
        </row>
        <row r="17">
          <cell r="A17">
            <v>2012</v>
          </cell>
          <cell r="D17">
            <v>0</v>
          </cell>
          <cell r="E17">
            <v>0</v>
          </cell>
          <cell r="H17">
            <v>0</v>
          </cell>
          <cell r="N17">
            <v>0</v>
          </cell>
        </row>
        <row r="18">
          <cell r="A18">
            <v>2013</v>
          </cell>
          <cell r="D18">
            <v>0</v>
          </cell>
          <cell r="E18">
            <v>0</v>
          </cell>
          <cell r="H18">
            <v>0</v>
          </cell>
          <cell r="N18">
            <v>0</v>
          </cell>
        </row>
        <row r="19">
          <cell r="A19" t="str">
            <v>2. Claims against public corporations:</v>
          </cell>
        </row>
        <row r="20">
          <cell r="A20">
            <v>2010</v>
          </cell>
          <cell r="D20">
            <v>0</v>
          </cell>
          <cell r="E20">
            <v>0</v>
          </cell>
          <cell r="H20">
            <v>0</v>
          </cell>
          <cell r="N20">
            <v>0</v>
          </cell>
        </row>
        <row r="21">
          <cell r="A21">
            <v>2011</v>
          </cell>
          <cell r="D21">
            <v>0</v>
          </cell>
          <cell r="E21">
            <v>0</v>
          </cell>
          <cell r="H21">
            <v>0</v>
          </cell>
          <cell r="N21">
            <v>0</v>
          </cell>
        </row>
        <row r="22">
          <cell r="A22">
            <v>2012</v>
          </cell>
          <cell r="D22">
            <v>0</v>
          </cell>
          <cell r="E22">
            <v>0</v>
          </cell>
          <cell r="H22">
            <v>0</v>
          </cell>
          <cell r="N22">
            <v>0</v>
          </cell>
        </row>
        <row r="23">
          <cell r="A23">
            <v>2013</v>
          </cell>
          <cell r="D23">
            <v>0</v>
          </cell>
          <cell r="E23">
            <v>0</v>
          </cell>
          <cell r="H23">
            <v>0</v>
          </cell>
          <cell r="N23">
            <v>0</v>
          </cell>
        </row>
        <row r="24">
          <cell r="A24" t="str">
            <v>3. Claims against other government subsectors:</v>
          </cell>
        </row>
        <row r="25">
          <cell r="A25">
            <v>2010</v>
          </cell>
          <cell r="D25">
            <v>0</v>
          </cell>
          <cell r="E25">
            <v>0</v>
          </cell>
          <cell r="H25">
            <v>0</v>
          </cell>
          <cell r="N25">
            <v>0</v>
          </cell>
        </row>
        <row r="26">
          <cell r="A26">
            <v>2011</v>
          </cell>
          <cell r="D26">
            <v>0</v>
          </cell>
          <cell r="E26">
            <v>0</v>
          </cell>
          <cell r="H26">
            <v>0</v>
          </cell>
          <cell r="N26">
            <v>0</v>
          </cell>
        </row>
        <row r="27">
          <cell r="A27">
            <v>2012</v>
          </cell>
          <cell r="D27">
            <v>0</v>
          </cell>
          <cell r="E27">
            <v>0</v>
          </cell>
          <cell r="H27">
            <v>0</v>
          </cell>
          <cell r="N27">
            <v>0</v>
          </cell>
        </row>
        <row r="28">
          <cell r="A28">
            <v>2013</v>
          </cell>
          <cell r="D28">
            <v>0</v>
          </cell>
          <cell r="E28">
            <v>0</v>
          </cell>
          <cell r="H28">
            <v>0</v>
          </cell>
          <cell r="N28">
            <v>0</v>
          </cell>
        </row>
        <row r="29">
          <cell r="A29" t="str">
            <v>4. Other claims (5-1-2-3):</v>
          </cell>
        </row>
        <row r="30">
          <cell r="A30">
            <v>2010</v>
          </cell>
          <cell r="C30">
            <v>0</v>
          </cell>
          <cell r="D30">
            <v>0</v>
          </cell>
          <cell r="E30">
            <v>0</v>
          </cell>
          <cell r="H30">
            <v>0</v>
          </cell>
          <cell r="N30">
            <v>0</v>
          </cell>
        </row>
        <row r="31">
          <cell r="A31">
            <v>2011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N31">
            <v>0</v>
          </cell>
        </row>
        <row r="32">
          <cell r="A32">
            <v>2012</v>
          </cell>
          <cell r="C32">
            <v>0</v>
          </cell>
          <cell r="D32">
            <v>0</v>
          </cell>
          <cell r="E32">
            <v>0</v>
          </cell>
          <cell r="H32">
            <v>0</v>
          </cell>
          <cell r="N32">
            <v>0</v>
          </cell>
        </row>
        <row r="33">
          <cell r="A33">
            <v>2013</v>
          </cell>
          <cell r="C33">
            <v>0</v>
          </cell>
          <cell r="D33">
            <v>0</v>
          </cell>
          <cell r="E33">
            <v>0</v>
          </cell>
          <cell r="H33">
            <v>0</v>
          </cell>
          <cell r="N33">
            <v>0</v>
          </cell>
        </row>
        <row r="34">
          <cell r="A34" t="str">
            <v>5. Total central government claims (1+2+3+4):</v>
          </cell>
        </row>
        <row r="35">
          <cell r="A35">
            <v>2010</v>
          </cell>
          <cell r="D35">
            <v>0</v>
          </cell>
          <cell r="E35">
            <v>0</v>
          </cell>
          <cell r="H35">
            <v>0</v>
          </cell>
          <cell r="N35">
            <v>0</v>
          </cell>
        </row>
        <row r="36">
          <cell r="A36">
            <v>2011</v>
          </cell>
          <cell r="D36">
            <v>0</v>
          </cell>
          <cell r="E36">
            <v>0</v>
          </cell>
          <cell r="H36">
            <v>0</v>
          </cell>
          <cell r="N36">
            <v>0</v>
          </cell>
        </row>
        <row r="37">
          <cell r="A37">
            <v>2012</v>
          </cell>
          <cell r="D37">
            <v>0</v>
          </cell>
          <cell r="E37">
            <v>0</v>
          </cell>
          <cell r="H37">
            <v>0</v>
          </cell>
          <cell r="N37">
            <v>0</v>
          </cell>
        </row>
        <row r="38">
          <cell r="A38">
            <v>2013</v>
          </cell>
          <cell r="D38">
            <v>0</v>
          </cell>
          <cell r="E38">
            <v>0</v>
          </cell>
          <cell r="H38">
            <v>0</v>
          </cell>
          <cell r="N38">
            <v>0</v>
          </cell>
        </row>
        <row r="39">
          <cell r="A39" t="str">
            <v>5.a)   of which: claims from guarantees, if any:</v>
          </cell>
        </row>
        <row r="40">
          <cell r="A40">
            <v>2010</v>
          </cell>
          <cell r="D40">
            <v>0</v>
          </cell>
          <cell r="E40">
            <v>0</v>
          </cell>
          <cell r="H40">
            <v>0</v>
          </cell>
          <cell r="N40">
            <v>0</v>
          </cell>
        </row>
        <row r="41">
          <cell r="A41">
            <v>2011</v>
          </cell>
          <cell r="D41">
            <v>0</v>
          </cell>
          <cell r="E41">
            <v>0</v>
          </cell>
          <cell r="H41">
            <v>0</v>
          </cell>
          <cell r="N41">
            <v>0</v>
          </cell>
        </row>
        <row r="42">
          <cell r="A42">
            <v>2012</v>
          </cell>
          <cell r="D42">
            <v>0</v>
          </cell>
          <cell r="E42">
            <v>0</v>
          </cell>
          <cell r="H42">
            <v>0</v>
          </cell>
          <cell r="N42">
            <v>0</v>
          </cell>
        </row>
        <row r="43">
          <cell r="A43">
            <v>2013</v>
          </cell>
          <cell r="D43">
            <v>0</v>
          </cell>
          <cell r="E43">
            <v>0</v>
          </cell>
          <cell r="H43">
            <v>0</v>
          </cell>
          <cell r="N43">
            <v>0</v>
          </cell>
        </row>
      </sheetData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77"/>
  <sheetViews>
    <sheetView tabSelected="1" zoomScaleNormal="100" zoomScaleSheetLayoutView="100" workbookViewId="0">
      <selection activeCell="D12" sqref="D12"/>
    </sheetView>
  </sheetViews>
  <sheetFormatPr defaultColWidth="9.109375" defaultRowHeight="13.2" x14ac:dyDescent="0.25"/>
  <cols>
    <col min="1" max="1" width="11.6640625" style="1" customWidth="1"/>
    <col min="2" max="2" width="57.6640625" style="1" customWidth="1"/>
    <col min="3" max="3" width="13.109375" style="1" customWidth="1"/>
    <col min="4" max="7" width="11.5546875" style="1" customWidth="1"/>
    <col min="8" max="8" width="23.88671875" style="1" customWidth="1"/>
    <col min="9" max="16384" width="9.109375" style="1"/>
  </cols>
  <sheetData>
    <row r="1" spans="1:12" ht="17.399999999999999" x14ac:dyDescent="0.3">
      <c r="A1" s="35" t="s">
        <v>79</v>
      </c>
      <c r="B1" s="35"/>
      <c r="C1" s="35"/>
      <c r="D1" s="35"/>
      <c r="E1" s="35"/>
      <c r="F1" s="35"/>
      <c r="G1" s="35"/>
      <c r="H1" s="35"/>
      <c r="I1" s="31"/>
      <c r="J1" s="36" t="str">
        <f>'[2]Cover page'!$F$1</f>
        <v>Oct.2014</v>
      </c>
      <c r="K1" s="31"/>
      <c r="L1" s="31"/>
    </row>
    <row r="3" spans="1:12" ht="17.399999999999999" x14ac:dyDescent="0.3">
      <c r="A3" s="37" t="str">
        <f>"Member State: "&amp;'[2]Cover page'!D11</f>
        <v>Member State: XX</v>
      </c>
      <c r="B3" s="38"/>
      <c r="C3" s="30"/>
    </row>
    <row r="4" spans="1:12" ht="13.8" x14ac:dyDescent="0.25">
      <c r="A4" s="39" t="s">
        <v>78</v>
      </c>
      <c r="B4" s="40"/>
      <c r="C4" s="29"/>
      <c r="I4" s="29"/>
    </row>
    <row r="5" spans="1:12" x14ac:dyDescent="0.25">
      <c r="A5" s="41"/>
      <c r="B5" s="42" t="str">
        <f>'[2]Cover page'!D12</f>
        <v>xx/xx/2014</v>
      </c>
    </row>
    <row r="6" spans="1:12" s="5" customFormat="1" ht="21" customHeight="1" x14ac:dyDescent="0.3">
      <c r="A6" s="43" t="s">
        <v>77</v>
      </c>
      <c r="B6" s="43"/>
      <c r="C6" s="43"/>
      <c r="D6" s="43"/>
      <c r="E6" s="43"/>
      <c r="F6" s="43"/>
      <c r="G6" s="43"/>
      <c r="H6" s="43"/>
      <c r="I6" s="28"/>
      <c r="J6" s="28"/>
      <c r="K6" s="28"/>
      <c r="L6" s="28"/>
    </row>
    <row r="7" spans="1:12" s="3" customFormat="1" ht="15" customHeight="1" thickBot="1" x14ac:dyDescent="0.3">
      <c r="A7" s="44" t="s">
        <v>76</v>
      </c>
      <c r="B7" s="44"/>
      <c r="C7" s="44"/>
      <c r="D7" s="44"/>
      <c r="E7" s="44"/>
      <c r="F7" s="44"/>
      <c r="G7" s="44"/>
      <c r="H7" s="44"/>
      <c r="I7" s="27"/>
      <c r="J7" s="27"/>
      <c r="K7" s="27"/>
      <c r="L7" s="27"/>
    </row>
    <row r="8" spans="1:12" s="3" customFormat="1" ht="13.5" customHeight="1" thickBot="1" x14ac:dyDescent="0.3">
      <c r="A8" s="45"/>
      <c r="B8" s="46"/>
      <c r="C8" s="47" t="s">
        <v>75</v>
      </c>
      <c r="D8" s="48">
        <f>[2]Vchecks!$E$3</f>
        <v>2010</v>
      </c>
      <c r="E8" s="49">
        <f>[2]Vchecks!$F$3</f>
        <v>2011</v>
      </c>
      <c r="F8" s="49">
        <f>[2]Vchecks!$G$3</f>
        <v>2012</v>
      </c>
      <c r="G8" s="50">
        <f>[2]Vchecks!$H$3</f>
        <v>2013</v>
      </c>
      <c r="H8" s="51" t="s">
        <v>74</v>
      </c>
      <c r="J8" s="52" t="s">
        <v>80</v>
      </c>
    </row>
    <row r="9" spans="1:12" s="4" customFormat="1" ht="16.5" customHeight="1" x14ac:dyDescent="0.25">
      <c r="A9" s="53" t="s">
        <v>73</v>
      </c>
      <c r="B9" s="54" t="s">
        <v>72</v>
      </c>
      <c r="C9" s="55"/>
      <c r="D9" s="26"/>
      <c r="E9" s="26"/>
      <c r="F9" s="26"/>
      <c r="G9" s="25"/>
      <c r="H9" s="24"/>
      <c r="J9" s="56"/>
    </row>
    <row r="10" spans="1:12" s="4" customFormat="1" x14ac:dyDescent="0.25">
      <c r="A10" s="57"/>
      <c r="B10" s="58" t="s">
        <v>71</v>
      </c>
      <c r="C10" s="59" t="s">
        <v>70</v>
      </c>
      <c r="D10" s="60">
        <f>SUM(D11,D14)</f>
        <v>0</v>
      </c>
      <c r="E10" s="60">
        <f>SUM(E11,E14)</f>
        <v>0</v>
      </c>
      <c r="F10" s="60">
        <f>SUM(F11,F14)</f>
        <v>0</v>
      </c>
      <c r="G10" s="60">
        <f>SUM(G11,G14)</f>
        <v>0</v>
      </c>
      <c r="H10" s="11"/>
      <c r="J10" s="56"/>
    </row>
    <row r="11" spans="1:12" s="4" customFormat="1" ht="12.9" customHeight="1" x14ac:dyDescent="0.25">
      <c r="A11" s="57"/>
      <c r="B11" s="58" t="s">
        <v>69</v>
      </c>
      <c r="C11" s="59" t="s">
        <v>68</v>
      </c>
      <c r="D11" s="61">
        <f>SUM(D12:D13)</f>
        <v>0</v>
      </c>
      <c r="E11" s="61">
        <f>SUM(E12:E13)</f>
        <v>0</v>
      </c>
      <c r="F11" s="61">
        <f>SUM(F12:F13)</f>
        <v>0</v>
      </c>
      <c r="G11" s="61">
        <f>SUM(G12:G13)</f>
        <v>0</v>
      </c>
      <c r="H11" s="11"/>
      <c r="J11" s="56"/>
    </row>
    <row r="12" spans="1:12" s="4" customFormat="1" ht="12.9" customHeight="1" x14ac:dyDescent="0.25">
      <c r="A12" s="57"/>
      <c r="B12" s="62" t="s">
        <v>67</v>
      </c>
      <c r="C12" s="63">
        <v>3</v>
      </c>
      <c r="D12" s="64"/>
      <c r="E12" s="64"/>
      <c r="F12" s="64"/>
      <c r="G12" s="64"/>
      <c r="H12" s="11" t="s">
        <v>66</v>
      </c>
      <c r="J12" s="56"/>
    </row>
    <row r="13" spans="1:12" s="4" customFormat="1" ht="12.9" customHeight="1" x14ac:dyDescent="0.25">
      <c r="A13" s="57"/>
      <c r="B13" s="62" t="s">
        <v>65</v>
      </c>
      <c r="C13" s="63">
        <v>4</v>
      </c>
      <c r="D13" s="64"/>
      <c r="E13" s="64"/>
      <c r="F13" s="64"/>
      <c r="G13" s="64"/>
      <c r="H13" s="11" t="s">
        <v>64</v>
      </c>
      <c r="J13" s="56"/>
    </row>
    <row r="14" spans="1:12" s="4" customFormat="1" ht="12.9" customHeight="1" x14ac:dyDescent="0.25">
      <c r="A14" s="57"/>
      <c r="B14" s="58" t="s">
        <v>81</v>
      </c>
      <c r="C14" s="59" t="s">
        <v>63</v>
      </c>
      <c r="D14" s="61">
        <f>SUM(D15,D16)</f>
        <v>0</v>
      </c>
      <c r="E14" s="61">
        <f>SUM(E15,E16)</f>
        <v>0</v>
      </c>
      <c r="F14" s="61">
        <f>SUM(F15,F16)</f>
        <v>0</v>
      </c>
      <c r="G14" s="61">
        <f>SUM(G15,G16)</f>
        <v>0</v>
      </c>
      <c r="H14" s="11"/>
      <c r="J14" s="56"/>
    </row>
    <row r="15" spans="1:12" s="4" customFormat="1" ht="12.9" customHeight="1" x14ac:dyDescent="0.25">
      <c r="A15" s="57"/>
      <c r="B15" s="62" t="s">
        <v>62</v>
      </c>
      <c r="C15" s="63">
        <v>6</v>
      </c>
      <c r="D15" s="64"/>
      <c r="E15" s="64"/>
      <c r="F15" s="64"/>
      <c r="G15" s="64"/>
      <c r="H15" s="11" t="s">
        <v>61</v>
      </c>
      <c r="J15" s="56"/>
    </row>
    <row r="16" spans="1:12" s="4" customFormat="1" ht="12.9" customHeight="1" x14ac:dyDescent="0.25">
      <c r="A16" s="57"/>
      <c r="B16" s="62" t="s">
        <v>60</v>
      </c>
      <c r="C16" s="63">
        <v>7</v>
      </c>
      <c r="D16" s="64"/>
      <c r="E16" s="64"/>
      <c r="F16" s="64"/>
      <c r="G16" s="64"/>
      <c r="H16" s="11" t="s">
        <v>59</v>
      </c>
      <c r="J16" s="56"/>
    </row>
    <row r="17" spans="1:10" s="4" customFormat="1" ht="12.9" customHeight="1" x14ac:dyDescent="0.25">
      <c r="A17" s="57"/>
      <c r="B17" s="65"/>
      <c r="C17" s="66"/>
      <c r="D17" s="64"/>
      <c r="E17" s="64"/>
      <c r="F17" s="64"/>
      <c r="G17" s="64"/>
      <c r="H17" s="11"/>
      <c r="J17" s="56"/>
    </row>
    <row r="18" spans="1:10" s="4" customFormat="1" ht="12.9" customHeight="1" x14ac:dyDescent="0.25">
      <c r="A18" s="57"/>
      <c r="B18" s="67" t="s">
        <v>58</v>
      </c>
      <c r="C18" s="59" t="s">
        <v>57</v>
      </c>
      <c r="D18" s="68">
        <f>SUM(D19,D22,D23)</f>
        <v>0</v>
      </c>
      <c r="E18" s="68">
        <f>SUM(E19,E22,E23)</f>
        <v>0</v>
      </c>
      <c r="F18" s="68">
        <f>SUM(F19,F22,F23)</f>
        <v>0</v>
      </c>
      <c r="G18" s="69">
        <f>SUM(G19,G22,G23)</f>
        <v>0</v>
      </c>
      <c r="H18" s="11"/>
      <c r="I18" s="38" t="s">
        <v>23</v>
      </c>
      <c r="J18" s="56"/>
    </row>
    <row r="19" spans="1:10" s="4" customFormat="1" ht="12.9" customHeight="1" x14ac:dyDescent="0.25">
      <c r="A19" s="57"/>
      <c r="B19" s="58" t="s">
        <v>56</v>
      </c>
      <c r="C19" s="59" t="s">
        <v>55</v>
      </c>
      <c r="D19" s="60">
        <f>SUM(D20:D21)</f>
        <v>0</v>
      </c>
      <c r="E19" s="60">
        <f>SUM(E20:E21)</f>
        <v>0</v>
      </c>
      <c r="F19" s="60">
        <f>SUM(F20:F21)</f>
        <v>0</v>
      </c>
      <c r="G19" s="60">
        <f>SUM(G20:G21)</f>
        <v>0</v>
      </c>
      <c r="H19" s="23"/>
      <c r="J19" s="56"/>
    </row>
    <row r="20" spans="1:10" s="4" customFormat="1" x14ac:dyDescent="0.25">
      <c r="A20" s="57"/>
      <c r="B20" s="70" t="s">
        <v>48</v>
      </c>
      <c r="C20" s="63">
        <v>10</v>
      </c>
      <c r="D20" s="64"/>
      <c r="E20" s="64"/>
      <c r="F20" s="64"/>
      <c r="G20" s="64"/>
      <c r="H20" s="11" t="s">
        <v>34</v>
      </c>
      <c r="J20" s="56"/>
    </row>
    <row r="21" spans="1:10" s="4" customFormat="1" ht="13.5" customHeight="1" x14ac:dyDescent="0.25">
      <c r="A21" s="57"/>
      <c r="B21" s="70" t="s">
        <v>47</v>
      </c>
      <c r="C21" s="71">
        <v>11</v>
      </c>
      <c r="D21" s="64"/>
      <c r="E21" s="64"/>
      <c r="F21" s="64"/>
      <c r="G21" s="64"/>
      <c r="H21" s="11" t="s">
        <v>34</v>
      </c>
      <c r="J21" s="56"/>
    </row>
    <row r="22" spans="1:10" s="4" customFormat="1" ht="24" customHeight="1" x14ac:dyDescent="0.25">
      <c r="A22" s="57"/>
      <c r="B22" s="67" t="s">
        <v>54</v>
      </c>
      <c r="C22" s="72">
        <v>12</v>
      </c>
      <c r="D22" s="64"/>
      <c r="E22" s="64"/>
      <c r="F22" s="64"/>
      <c r="G22" s="73"/>
      <c r="H22" s="22"/>
      <c r="J22" s="56"/>
    </row>
    <row r="23" spans="1:10" s="4" customFormat="1" ht="15.6" x14ac:dyDescent="0.25">
      <c r="A23" s="57"/>
      <c r="B23" s="74" t="s">
        <v>53</v>
      </c>
      <c r="C23" s="59">
        <v>13</v>
      </c>
      <c r="D23" s="64"/>
      <c r="E23" s="64"/>
      <c r="F23" s="64"/>
      <c r="G23" s="73"/>
      <c r="H23" s="11"/>
      <c r="J23" s="56"/>
    </row>
    <row r="24" spans="1:10" s="4" customFormat="1" ht="11.25" customHeight="1" x14ac:dyDescent="0.25">
      <c r="A24" s="57"/>
      <c r="B24" s="75"/>
      <c r="C24" s="76"/>
      <c r="D24" s="64"/>
      <c r="E24" s="64"/>
      <c r="F24" s="64"/>
      <c r="G24" s="64"/>
      <c r="H24" s="11"/>
      <c r="J24" s="56"/>
    </row>
    <row r="25" spans="1:10" s="4" customFormat="1" x14ac:dyDescent="0.25">
      <c r="A25" s="57"/>
      <c r="B25" s="77" t="s">
        <v>25</v>
      </c>
      <c r="C25" s="59" t="s">
        <v>52</v>
      </c>
      <c r="D25" s="78">
        <f>SUM(D10,D18)</f>
        <v>0</v>
      </c>
      <c r="E25" s="78">
        <f>SUM(E10,E18)</f>
        <v>0</v>
      </c>
      <c r="F25" s="78">
        <f>SUM(F10,F18)</f>
        <v>0</v>
      </c>
      <c r="G25" s="78">
        <f>SUM(G10,G18)</f>
        <v>0</v>
      </c>
      <c r="H25" s="11"/>
      <c r="I25" s="38" t="s">
        <v>23</v>
      </c>
      <c r="J25" s="56"/>
    </row>
    <row r="26" spans="1:10" s="3" customFormat="1" ht="12.75" customHeight="1" x14ac:dyDescent="0.25">
      <c r="A26" s="79" t="s">
        <v>51</v>
      </c>
      <c r="B26" s="80"/>
      <c r="C26" s="81"/>
      <c r="D26" s="64"/>
      <c r="E26" s="64"/>
      <c r="F26" s="64"/>
      <c r="G26" s="64"/>
      <c r="H26" s="14"/>
      <c r="J26" s="56"/>
    </row>
    <row r="27" spans="1:10" s="17" customFormat="1" ht="12.75" customHeight="1" x14ac:dyDescent="0.25">
      <c r="A27" s="82"/>
      <c r="B27" s="67" t="s">
        <v>50</v>
      </c>
      <c r="C27" s="59" t="s">
        <v>49</v>
      </c>
      <c r="D27" s="60">
        <f>SUM(D28:D30)</f>
        <v>0</v>
      </c>
      <c r="E27" s="60">
        <f>SUM(E28:E30)</f>
        <v>0</v>
      </c>
      <c r="F27" s="60">
        <f>SUM(F28:F30)</f>
        <v>0</v>
      </c>
      <c r="G27" s="60">
        <f>SUM(G28:G30)</f>
        <v>0</v>
      </c>
      <c r="H27" s="15"/>
      <c r="J27" s="56"/>
    </row>
    <row r="28" spans="1:10" s="17" customFormat="1" x14ac:dyDescent="0.25">
      <c r="A28" s="82"/>
      <c r="B28" s="70" t="s">
        <v>48</v>
      </c>
      <c r="C28" s="63">
        <v>16</v>
      </c>
      <c r="D28" s="64"/>
      <c r="E28" s="64"/>
      <c r="F28" s="64"/>
      <c r="G28" s="64"/>
      <c r="H28" s="15"/>
      <c r="J28" s="56"/>
    </row>
    <row r="29" spans="1:10" s="17" customFormat="1" x14ac:dyDescent="0.25">
      <c r="A29" s="82"/>
      <c r="B29" s="70" t="s">
        <v>47</v>
      </c>
      <c r="C29" s="63">
        <v>17</v>
      </c>
      <c r="D29" s="64"/>
      <c r="E29" s="64"/>
      <c r="F29" s="64"/>
      <c r="G29" s="64"/>
      <c r="H29" s="15"/>
      <c r="J29" s="56"/>
    </row>
    <row r="30" spans="1:10" s="17" customFormat="1" x14ac:dyDescent="0.25">
      <c r="A30" s="82"/>
      <c r="B30" s="83" t="s">
        <v>46</v>
      </c>
      <c r="C30" s="84">
        <v>18</v>
      </c>
      <c r="D30" s="64"/>
      <c r="E30" s="64"/>
      <c r="F30" s="64"/>
      <c r="G30" s="64"/>
      <c r="H30" s="15"/>
      <c r="J30" s="56"/>
    </row>
    <row r="31" spans="1:10" s="17" customFormat="1" x14ac:dyDescent="0.25">
      <c r="A31" s="82"/>
      <c r="B31" s="85"/>
      <c r="C31" s="86"/>
      <c r="D31" s="64"/>
      <c r="E31" s="64"/>
      <c r="F31" s="64"/>
      <c r="G31" s="64"/>
      <c r="H31" s="21"/>
      <c r="J31" s="56"/>
    </row>
    <row r="32" spans="1:10" s="17" customFormat="1" ht="12.75" customHeight="1" x14ac:dyDescent="0.25">
      <c r="A32" s="87" t="s">
        <v>45</v>
      </c>
      <c r="B32" s="67" t="s">
        <v>44</v>
      </c>
      <c r="C32" s="59">
        <v>19</v>
      </c>
      <c r="D32" s="64"/>
      <c r="E32" s="64"/>
      <c r="F32" s="64"/>
      <c r="G32" s="64"/>
      <c r="H32" s="21"/>
      <c r="J32" s="56"/>
    </row>
    <row r="33" spans="1:10" s="3" customFormat="1" ht="12.75" customHeight="1" thickBot="1" x14ac:dyDescent="0.3">
      <c r="A33" s="88"/>
      <c r="B33" s="89" t="s">
        <v>43</v>
      </c>
      <c r="C33" s="90"/>
      <c r="D33" s="64"/>
      <c r="E33" s="64"/>
      <c r="F33" s="64"/>
      <c r="G33" s="64"/>
      <c r="H33" s="14"/>
      <c r="J33" s="91"/>
    </row>
    <row r="34" spans="1:10" s="3" customFormat="1" ht="13.8" thickBot="1" x14ac:dyDescent="0.3">
      <c r="A34" s="92"/>
      <c r="B34" s="20"/>
      <c r="C34" s="19"/>
      <c r="D34" s="93"/>
      <c r="E34" s="93"/>
      <c r="F34" s="93"/>
      <c r="G34" s="94"/>
      <c r="H34" s="18"/>
    </row>
    <row r="35" spans="1:10" s="17" customFormat="1" ht="12.75" customHeight="1" x14ac:dyDescent="0.25">
      <c r="A35" s="95" t="s">
        <v>42</v>
      </c>
      <c r="B35" s="67" t="s">
        <v>41</v>
      </c>
      <c r="C35" s="59" t="s">
        <v>40</v>
      </c>
      <c r="D35" s="68">
        <f>SUM(D36:D37)</f>
        <v>0</v>
      </c>
      <c r="E35" s="68">
        <f>SUM(E36:E37)</f>
        <v>0</v>
      </c>
      <c r="F35" s="68">
        <f>SUM(F36:F37)</f>
        <v>0</v>
      </c>
      <c r="G35" s="68">
        <f>SUM(G36:G37)</f>
        <v>0</v>
      </c>
      <c r="H35" s="16"/>
      <c r="I35" s="38" t="s">
        <v>23</v>
      </c>
      <c r="J35" s="52" t="s">
        <v>80</v>
      </c>
    </row>
    <row r="36" spans="1:10" s="3" customFormat="1" ht="12.75" customHeight="1" x14ac:dyDescent="0.25">
      <c r="A36" s="95"/>
      <c r="B36" s="67" t="s">
        <v>39</v>
      </c>
      <c r="C36" s="59">
        <v>21</v>
      </c>
      <c r="D36" s="64"/>
      <c r="E36" s="64"/>
      <c r="F36" s="64"/>
      <c r="G36" s="64"/>
      <c r="H36" s="14"/>
      <c r="J36" s="56"/>
    </row>
    <row r="37" spans="1:10" s="3" customFormat="1" x14ac:dyDescent="0.25">
      <c r="A37" s="95"/>
      <c r="B37" s="67" t="s">
        <v>38</v>
      </c>
      <c r="C37" s="59" t="s">
        <v>37</v>
      </c>
      <c r="D37" s="60">
        <f>SUM(D38:D41)</f>
        <v>0</v>
      </c>
      <c r="E37" s="60">
        <f>SUM(E38:E41)</f>
        <v>0</v>
      </c>
      <c r="F37" s="60">
        <f>SUM(F38:F41)</f>
        <v>0</v>
      </c>
      <c r="G37" s="60">
        <f>SUM(G38:G41)</f>
        <v>0</v>
      </c>
      <c r="H37" s="14"/>
      <c r="J37" s="56"/>
    </row>
    <row r="38" spans="1:10" s="3" customFormat="1" x14ac:dyDescent="0.25">
      <c r="A38" s="95"/>
      <c r="B38" s="70" t="s">
        <v>36</v>
      </c>
      <c r="C38" s="63">
        <v>23</v>
      </c>
      <c r="D38" s="64"/>
      <c r="E38" s="64"/>
      <c r="F38" s="64"/>
      <c r="G38" s="64"/>
      <c r="H38" s="11" t="s">
        <v>34</v>
      </c>
      <c r="I38" s="4"/>
      <c r="J38" s="56"/>
    </row>
    <row r="39" spans="1:10" s="3" customFormat="1" x14ac:dyDescent="0.25">
      <c r="A39" s="95"/>
      <c r="B39" s="70" t="s">
        <v>35</v>
      </c>
      <c r="C39" s="63">
        <v>24</v>
      </c>
      <c r="D39" s="64"/>
      <c r="E39" s="64"/>
      <c r="F39" s="64"/>
      <c r="G39" s="96"/>
      <c r="H39" s="11" t="s">
        <v>34</v>
      </c>
      <c r="I39" s="4"/>
      <c r="J39" s="56"/>
    </row>
    <row r="40" spans="1:10" s="3" customFormat="1" x14ac:dyDescent="0.25">
      <c r="A40" s="95"/>
      <c r="B40" s="70" t="s">
        <v>33</v>
      </c>
      <c r="C40" s="63">
        <v>25</v>
      </c>
      <c r="D40" s="64"/>
      <c r="E40" s="64"/>
      <c r="F40" s="64"/>
      <c r="G40" s="96"/>
      <c r="H40" s="16"/>
      <c r="J40" s="56"/>
    </row>
    <row r="41" spans="1:10" s="3" customFormat="1" ht="15.6" x14ac:dyDescent="0.25">
      <c r="A41" s="95"/>
      <c r="B41" s="70" t="s">
        <v>32</v>
      </c>
      <c r="C41" s="63">
        <v>26</v>
      </c>
      <c r="D41" s="64"/>
      <c r="E41" s="64"/>
      <c r="F41" s="64"/>
      <c r="G41" s="64"/>
      <c r="H41" s="14"/>
      <c r="J41" s="56"/>
    </row>
    <row r="42" spans="1:10" s="3" customFormat="1" x14ac:dyDescent="0.25">
      <c r="A42" s="95"/>
      <c r="B42" s="80"/>
      <c r="C42" s="81"/>
      <c r="D42" s="64"/>
      <c r="E42" s="64"/>
      <c r="F42" s="64"/>
      <c r="G42" s="64"/>
      <c r="H42" s="14"/>
      <c r="J42" s="56"/>
    </row>
    <row r="43" spans="1:10" s="3" customFormat="1" ht="15.75" customHeight="1" x14ac:dyDescent="0.25">
      <c r="A43" s="95" t="s">
        <v>31</v>
      </c>
      <c r="B43" s="97" t="s">
        <v>30</v>
      </c>
      <c r="C43" s="98"/>
      <c r="D43" s="99"/>
      <c r="E43" s="99"/>
      <c r="F43" s="99"/>
      <c r="G43" s="99"/>
      <c r="H43" s="12"/>
      <c r="J43" s="56"/>
    </row>
    <row r="44" spans="1:10" s="13" customFormat="1" ht="15" customHeight="1" x14ac:dyDescent="0.25">
      <c r="A44" s="95"/>
      <c r="B44" s="67" t="s">
        <v>29</v>
      </c>
      <c r="C44" s="72">
        <v>27</v>
      </c>
      <c r="D44" s="100"/>
      <c r="E44" s="100"/>
      <c r="F44" s="100"/>
      <c r="G44" s="101"/>
      <c r="H44" s="15"/>
      <c r="J44" s="56"/>
    </row>
    <row r="45" spans="1:10" s="13" customFormat="1" x14ac:dyDescent="0.25">
      <c r="A45" s="95"/>
      <c r="B45" s="67" t="s">
        <v>28</v>
      </c>
      <c r="C45" s="72" t="s">
        <v>27</v>
      </c>
      <c r="D45" s="60">
        <f>SUM(D46:D47)</f>
        <v>0</v>
      </c>
      <c r="E45" s="60">
        <f>SUM(E46:E47)</f>
        <v>0</v>
      </c>
      <c r="F45" s="60">
        <f>SUM(F46:F47)</f>
        <v>0</v>
      </c>
      <c r="G45" s="60">
        <f>SUM(G46:G47)</f>
        <v>0</v>
      </c>
      <c r="H45" s="14"/>
      <c r="J45" s="56"/>
    </row>
    <row r="46" spans="1:10" s="4" customFormat="1" x14ac:dyDescent="0.25">
      <c r="A46" s="95"/>
      <c r="B46" s="102" t="s">
        <v>82</v>
      </c>
      <c r="C46" s="71">
        <v>29</v>
      </c>
      <c r="D46" s="64"/>
      <c r="E46" s="64"/>
      <c r="F46" s="64"/>
      <c r="G46" s="64"/>
      <c r="H46" s="11" t="s">
        <v>26</v>
      </c>
      <c r="J46" s="56"/>
    </row>
    <row r="47" spans="1:10" s="4" customFormat="1" x14ac:dyDescent="0.25">
      <c r="A47" s="95"/>
      <c r="B47" s="102" t="s">
        <v>83</v>
      </c>
      <c r="C47" s="71">
        <v>30</v>
      </c>
      <c r="D47" s="64"/>
      <c r="E47" s="64"/>
      <c r="F47" s="64"/>
      <c r="G47" s="64"/>
      <c r="H47" s="11" t="s">
        <v>26</v>
      </c>
      <c r="J47" s="56"/>
    </row>
    <row r="48" spans="1:10" s="4" customFormat="1" ht="12" customHeight="1" x14ac:dyDescent="0.25">
      <c r="A48" s="95"/>
      <c r="B48" s="70" t="s">
        <v>84</v>
      </c>
      <c r="C48" s="71">
        <v>31</v>
      </c>
      <c r="D48" s="64"/>
      <c r="E48" s="64"/>
      <c r="F48" s="64"/>
      <c r="G48" s="64"/>
      <c r="H48" s="11"/>
      <c r="J48" s="56"/>
    </row>
    <row r="49" spans="1:10" s="4" customFormat="1" ht="12" customHeight="1" x14ac:dyDescent="0.25">
      <c r="A49" s="95"/>
      <c r="B49" s="77" t="s">
        <v>25</v>
      </c>
      <c r="C49" s="103" t="s">
        <v>24</v>
      </c>
      <c r="D49" s="78">
        <f>SUM(D44:D45)</f>
        <v>0</v>
      </c>
      <c r="E49" s="78">
        <f>SUM(E44:E45)</f>
        <v>0</v>
      </c>
      <c r="F49" s="78">
        <f>SUM(F44:F45)</f>
        <v>0</v>
      </c>
      <c r="G49" s="78">
        <f>SUM(G44:G45)</f>
        <v>0</v>
      </c>
      <c r="H49" s="11"/>
      <c r="I49" s="38" t="s">
        <v>23</v>
      </c>
      <c r="J49" s="56"/>
    </row>
    <row r="50" spans="1:10" s="4" customFormat="1" ht="12" customHeight="1" x14ac:dyDescent="0.25">
      <c r="A50" s="95"/>
      <c r="B50" s="80"/>
      <c r="C50" s="104"/>
      <c r="D50" s="64"/>
      <c r="E50" s="64"/>
      <c r="F50" s="64"/>
      <c r="G50" s="64"/>
      <c r="H50" s="11"/>
      <c r="J50" s="56"/>
    </row>
    <row r="51" spans="1:10" s="4" customFormat="1" ht="12" customHeight="1" x14ac:dyDescent="0.25">
      <c r="A51" s="105" t="s">
        <v>85</v>
      </c>
      <c r="B51" s="97" t="s">
        <v>22</v>
      </c>
      <c r="C51" s="98"/>
      <c r="D51" s="99"/>
      <c r="E51" s="99"/>
      <c r="F51" s="99"/>
      <c r="G51" s="99"/>
      <c r="H51" s="12"/>
      <c r="J51" s="56"/>
    </row>
    <row r="52" spans="1:10" s="4" customFormat="1" ht="12" customHeight="1" x14ac:dyDescent="0.25">
      <c r="A52" s="106"/>
      <c r="B52" s="107" t="s">
        <v>21</v>
      </c>
      <c r="C52" s="72">
        <v>33</v>
      </c>
      <c r="D52" s="100"/>
      <c r="E52" s="100"/>
      <c r="F52" s="100"/>
      <c r="G52" s="100"/>
      <c r="H52" s="11"/>
      <c r="J52" s="56"/>
    </row>
    <row r="53" spans="1:10" s="4" customFormat="1" ht="12" customHeight="1" x14ac:dyDescent="0.25">
      <c r="A53" s="106"/>
      <c r="B53" s="70" t="s">
        <v>20</v>
      </c>
      <c r="C53" s="71">
        <v>34</v>
      </c>
      <c r="D53" s="64"/>
      <c r="E53" s="64"/>
      <c r="F53" s="64"/>
      <c r="G53" s="64"/>
      <c r="H53" s="11"/>
      <c r="J53" s="56"/>
    </row>
    <row r="54" spans="1:10" s="4" customFormat="1" ht="14.25" customHeight="1" x14ac:dyDescent="0.25">
      <c r="A54" s="106"/>
      <c r="B54" s="67" t="s">
        <v>19</v>
      </c>
      <c r="C54" s="72">
        <v>35</v>
      </c>
      <c r="D54" s="100"/>
      <c r="E54" s="100"/>
      <c r="F54" s="100"/>
      <c r="G54" s="100"/>
      <c r="H54" s="11"/>
      <c r="J54" s="56"/>
    </row>
    <row r="55" spans="1:10" s="3" customFormat="1" ht="21" customHeight="1" thickBot="1" x14ac:dyDescent="0.3">
      <c r="A55" s="108"/>
      <c r="B55" s="109" t="s">
        <v>18</v>
      </c>
      <c r="C55" s="110">
        <v>36</v>
      </c>
      <c r="D55" s="111"/>
      <c r="E55" s="111"/>
      <c r="F55" s="111"/>
      <c r="G55" s="112"/>
      <c r="H55" s="10"/>
      <c r="J55" s="91"/>
    </row>
    <row r="56" spans="1:10" x14ac:dyDescent="0.25">
      <c r="A56" s="113" t="s">
        <v>17</v>
      </c>
      <c r="B56" s="114"/>
      <c r="C56" s="7"/>
      <c r="D56" s="9"/>
      <c r="E56" s="9"/>
      <c r="F56" s="9"/>
      <c r="G56" s="9"/>
      <c r="J56" s="4"/>
    </row>
    <row r="57" spans="1:10" x14ac:dyDescent="0.25">
      <c r="A57" s="113" t="s">
        <v>16</v>
      </c>
      <c r="B57" s="115"/>
      <c r="C57" s="7"/>
      <c r="D57" s="9"/>
      <c r="E57" s="9"/>
      <c r="F57" s="9"/>
      <c r="G57" s="9"/>
      <c r="J57" s="4"/>
    </row>
    <row r="58" spans="1:10" x14ac:dyDescent="0.25">
      <c r="A58" s="113" t="s">
        <v>15</v>
      </c>
      <c r="B58" s="115"/>
      <c r="C58" s="7"/>
      <c r="D58" s="9"/>
      <c r="E58" s="9"/>
      <c r="F58" s="9"/>
      <c r="G58" s="9"/>
      <c r="J58" s="4"/>
    </row>
    <row r="59" spans="1:10" x14ac:dyDescent="0.25">
      <c r="A59" s="113" t="s">
        <v>14</v>
      </c>
      <c r="B59" s="114"/>
      <c r="C59" s="7"/>
      <c r="D59" s="6"/>
      <c r="E59" s="6"/>
      <c r="F59" s="6"/>
      <c r="G59" s="6"/>
      <c r="J59" s="4"/>
    </row>
    <row r="60" spans="1:10" x14ac:dyDescent="0.25">
      <c r="A60" s="113" t="s">
        <v>13</v>
      </c>
      <c r="B60" s="114"/>
      <c r="C60" s="7"/>
      <c r="D60" s="6"/>
      <c r="E60" s="6"/>
      <c r="F60" s="6"/>
      <c r="G60" s="6"/>
      <c r="J60" s="4"/>
    </row>
    <row r="61" spans="1:10" s="3" customFormat="1" ht="13.8" thickBot="1" x14ac:dyDescent="0.3">
      <c r="A61" s="1"/>
      <c r="B61" s="8"/>
      <c r="C61" s="7"/>
      <c r="D61" s="6"/>
      <c r="E61" s="6"/>
      <c r="F61" s="6"/>
      <c r="G61" s="6"/>
      <c r="H61" s="1"/>
      <c r="J61" s="4"/>
    </row>
    <row r="62" spans="1:10" s="3" customFormat="1" ht="69" customHeight="1" thickBot="1" x14ac:dyDescent="0.3">
      <c r="A62" s="32" t="s">
        <v>12</v>
      </c>
      <c r="B62" s="33"/>
      <c r="C62" s="33"/>
      <c r="D62" s="33"/>
      <c r="E62" s="33"/>
      <c r="F62" s="33"/>
      <c r="G62" s="33"/>
      <c r="H62" s="34"/>
      <c r="J62" s="4"/>
    </row>
    <row r="63" spans="1:10" s="3" customFormat="1" x14ac:dyDescent="0.25">
      <c r="A63" s="5"/>
      <c r="B63" s="5"/>
      <c r="C63" s="1"/>
      <c r="D63" s="1"/>
      <c r="E63" s="1"/>
      <c r="F63" s="1"/>
      <c r="G63" s="1"/>
      <c r="H63" s="1"/>
      <c r="J63" s="4"/>
    </row>
    <row r="64" spans="1:10" s="3" customFormat="1" ht="11.25" customHeight="1" x14ac:dyDescent="0.3">
      <c r="A64" s="116" t="s">
        <v>11</v>
      </c>
      <c r="B64" s="117"/>
      <c r="C64" s="38"/>
      <c r="D64" s="118"/>
      <c r="E64" s="118"/>
      <c r="F64" s="118"/>
      <c r="G64" s="118"/>
      <c r="H64" s="118"/>
      <c r="J64" s="4"/>
    </row>
    <row r="65" spans="1:8" x14ac:dyDescent="0.25">
      <c r="A65" s="38"/>
      <c r="B65" s="38"/>
      <c r="C65" s="38"/>
      <c r="D65" s="118"/>
      <c r="E65" s="118"/>
      <c r="F65" s="118"/>
      <c r="G65" s="118"/>
      <c r="H65" s="118"/>
    </row>
    <row r="66" spans="1:8" x14ac:dyDescent="0.25">
      <c r="A66" s="119"/>
      <c r="B66" s="119"/>
      <c r="C66" s="120"/>
      <c r="D66" s="121">
        <f>[2]Vchecks!$E$3</f>
        <v>2010</v>
      </c>
      <c r="E66" s="121">
        <f>[2]Vchecks!$F$3</f>
        <v>2011</v>
      </c>
      <c r="F66" s="121">
        <f>[2]Vchecks!$G$3</f>
        <v>2012</v>
      </c>
      <c r="G66" s="121">
        <f>[2]Vchecks!$H$3</f>
        <v>2013</v>
      </c>
      <c r="H66" s="118"/>
    </row>
    <row r="67" spans="1:8" x14ac:dyDescent="0.25">
      <c r="A67" s="122" t="s">
        <v>10</v>
      </c>
      <c r="B67" s="38"/>
      <c r="C67" s="123"/>
      <c r="D67" s="123"/>
      <c r="E67" s="123"/>
      <c r="F67" s="123"/>
      <c r="G67" s="123"/>
      <c r="H67" s="118"/>
    </row>
    <row r="68" spans="1:8" x14ac:dyDescent="0.25">
      <c r="A68" s="122"/>
      <c r="B68" s="124" t="s">
        <v>9</v>
      </c>
      <c r="C68" s="123"/>
      <c r="D68" s="125" t="str">
        <f>IF(VLOOKUP(6,Table6,D$74,FALSE)="M","M",IF(VLOOKUP(6,Table6,D$74,FALSE)="L","L",IF(VLOOKUP(6,Table6,D$74,FALSE)&gt;0,"Check why positive amount","OK")))</f>
        <v>OK</v>
      </c>
      <c r="E68" s="125" t="str">
        <f>IF(VLOOKUP(6,Table6,E$74,FALSE)="M","M",IF(VLOOKUP(6,Table6,E$74,FALSE)="L","L",IF(VLOOKUP(6,Table6,E$74,FALSE)&gt;0,"Check why positive amount","OK")))</f>
        <v>OK</v>
      </c>
      <c r="F68" s="125" t="str">
        <f>IF(VLOOKUP(6,Table6,F$74,FALSE)="M","M",IF(VLOOKUP(6,Table6,F$74,FALSE)="L","L",IF(VLOOKUP(6,Table6,F$74,FALSE)&gt;0,"Check why positive amount","OK")))</f>
        <v>OK</v>
      </c>
      <c r="G68" s="125" t="str">
        <f>IF(VLOOKUP(6,Table6,G$74,FALSE)="M","M",IF(VLOOKUP(6,Table6,G$74,FALSE)="L","L",IF(VLOOKUP(6,Table6,G$74,FALSE)&gt;0,"Check why positive amount","OK")))</f>
        <v>OK</v>
      </c>
      <c r="H68" s="126" t="s">
        <v>8</v>
      </c>
    </row>
    <row r="69" spans="1:8" x14ac:dyDescent="0.25">
      <c r="A69" s="122"/>
      <c r="B69" s="127" t="s">
        <v>7</v>
      </c>
      <c r="C69" s="128"/>
      <c r="D69" s="129" t="str">
        <f>IF(VLOOKUP(7,Table6,D$74,FALSE)="M","M",IF(VLOOKUP(7,Table6,D$74,FALSE)="L","L",IF(VLOOKUP(7,Table6,D$74,FALSE)&gt;0,"Check why positive amount","OK")))</f>
        <v>OK</v>
      </c>
      <c r="E69" s="129" t="str">
        <f>IF(VLOOKUP(7,Table6,E$74,FALSE)="M","M",IF(VLOOKUP(7,Table6,E$74,FALSE)="L","L",IF(VLOOKUP(7,Table6,E$74,FALSE)&gt;0,"Check why positive amount","OK")))</f>
        <v>OK</v>
      </c>
      <c r="F69" s="129" t="str">
        <f>IF(VLOOKUP(7,Table6,F$74,FALSE)="M","M",IF(VLOOKUP(7,Table6,F$74,FALSE)="L","L",IF(VLOOKUP(7,Table6,F$74,FALSE)&gt;0,"Check why positive amount","OK")))</f>
        <v>OK</v>
      </c>
      <c r="G69" s="129" t="str">
        <f>IF(VLOOKUP(7,Table6,G$74,FALSE)="M","M",IF(VLOOKUP(7,Table6,G$74,FALSE)="L","L",IF(VLOOKUP(7,Table6,G$74,FALSE)&gt;0,"Check why positive amount","OK")))</f>
        <v>OK</v>
      </c>
      <c r="H69" s="126" t="s">
        <v>6</v>
      </c>
    </row>
    <row r="70" spans="1:8" x14ac:dyDescent="0.25">
      <c r="A70" s="122"/>
      <c r="B70" s="124" t="s">
        <v>5</v>
      </c>
      <c r="C70" s="123"/>
      <c r="D70" s="125" t="str">
        <f>IF(VLOOKUP(33,Table6,D$74,FALSE)="M","M",IF(VLOOKUP(33,Table6,D$74,FALSE)="L","L",IF(VLOOKUP(33,Table6,D$74,FALSE)&lt;0,"Check why negative amount","OK")))</f>
        <v>OK</v>
      </c>
      <c r="E70" s="125" t="str">
        <f>IF(VLOOKUP(33,Table6,E$74,FALSE)="M","M",IF(VLOOKUP(33,Table6,E$74,FALSE)="L","L",IF(VLOOKUP(33,Table6,E$74,FALSE)&lt;0,"Check why negative amount","OK")))</f>
        <v>OK</v>
      </c>
      <c r="F70" s="125" t="str">
        <f>IF(VLOOKUP(33,Table6,F$74,FALSE)="M","M",IF(VLOOKUP(33,Table6,F$74,FALSE)="L","L",IF(VLOOKUP(33,Table6,F$74,FALSE)&lt;0,"Check why negative amount","OK")))</f>
        <v>OK</v>
      </c>
      <c r="G70" s="125" t="str">
        <f>IF(VLOOKUP(33,Table6,G$74,FALSE)="M","M",IF(VLOOKUP(33,Table6,G$74,FALSE)="L","L",IF(VLOOKUP(33,Table6,G$74,FALSE)&lt;0,"Check why negative amount","OK")))</f>
        <v>OK</v>
      </c>
      <c r="H70" s="126" t="s">
        <v>4</v>
      </c>
    </row>
    <row r="71" spans="1:8" x14ac:dyDescent="0.25">
      <c r="A71" s="122"/>
      <c r="B71" s="127" t="s">
        <v>3</v>
      </c>
      <c r="C71" s="128"/>
      <c r="D71" s="129" t="str">
        <f>IF(VLOOKUP(35,Table6,D$74,FALSE)="M","M",IF(VLOOKUP(35,Table6,D$74,FALSE)="L","L",IF(VLOOKUP(35,Table6,D$74,FALSE)&lt;0,"Check why negative amount","OK")))</f>
        <v>OK</v>
      </c>
      <c r="E71" s="129" t="str">
        <f>IF(VLOOKUP(35,Table6,E$74,FALSE)="M","M",IF(VLOOKUP(35,Table6,E$74,FALSE)="L","L",IF(VLOOKUP(35,Table6,E$74,FALSE)&lt;0,"Check why negative amount","OK")))</f>
        <v>OK</v>
      </c>
      <c r="F71" s="129" t="str">
        <f>IF(VLOOKUP(35,Table6,F$74,FALSE)="M","M",IF(VLOOKUP(35,Table6,F$74,FALSE)="L","L",IF(VLOOKUP(35,Table6,F$74,FALSE)&lt;0,"Check why negative amount","OK")))</f>
        <v>OK</v>
      </c>
      <c r="G71" s="129" t="str">
        <f>IF(VLOOKUP(35,Table6,G$74,FALSE)="M","M",IF(VLOOKUP(35,Table6,G$74,FALSE)="L","L",IF(VLOOKUP(35,Table6,G$74,FALSE)&lt;0,"Check why negative amount","OK")))</f>
        <v>OK</v>
      </c>
      <c r="H71" s="126" t="s">
        <v>2</v>
      </c>
    </row>
    <row r="72" spans="1:8" x14ac:dyDescent="0.25">
      <c r="A72" s="38"/>
      <c r="B72" s="124" t="s">
        <v>86</v>
      </c>
      <c r="C72" s="123"/>
      <c r="D72" s="130"/>
      <c r="E72" s="131">
        <f>IF(ISERR(VLOOKUP(33,Table6,E$74)-VLOOKUP(33,Table6,D$74)-VLOOKUP(29,Table6,E$74)),"NC",VLOOKUP(33,Table6,E$74)-VLOOKUP(33,Table6,D$74)-VLOOKUP(29,Table6,E$74))</f>
        <v>0</v>
      </c>
      <c r="F72" s="131">
        <f>IF(ISERR(VLOOKUP(33,Table6,F$74)-VLOOKUP(33,Table6,E$74)-VLOOKUP(29,Table6,F$74)),"NC",VLOOKUP(33,Table6,F$74)-VLOOKUP(33,Table6,E$74)-VLOOKUP(29,Table6,F$74))</f>
        <v>0</v>
      </c>
      <c r="G72" s="131">
        <f>IF(ISERR(VLOOKUP(33,Table6,G$74)-VLOOKUP(33,Table6,F$74)-VLOOKUP(29,Table6,G$74)),"NC",VLOOKUP(33,Table6,G$74)-VLOOKUP(33,Table6,F$74)-VLOOKUP(29,Table6,G$74))</f>
        <v>0</v>
      </c>
      <c r="H72" s="126" t="str">
        <f>"[item 33t]-[item 33(t-1)]-[item 29t] for (t&gt;="&amp;E66&amp;")"</f>
        <v>[item 33t]-[item 33(t-1)]-[item 29t] for (t&gt;=2011)</v>
      </c>
    </row>
    <row r="73" spans="1:8" ht="21" x14ac:dyDescent="0.25">
      <c r="A73" s="119"/>
      <c r="B73" s="132" t="s">
        <v>1</v>
      </c>
      <c r="C73" s="120"/>
      <c r="D73" s="133"/>
      <c r="E73" s="134">
        <f>IF(ISERR(VLOOKUP(35,Table6,E$74)-VLOOKUP(35,Table6,D$74)+VLOOKUP(30,Table6,E$74)),"NC",VLOOKUP(35,Table6,E$74)-VLOOKUP(35,Table6,D$74)+VLOOKUP(30,Table6,E$74))</f>
        <v>0</v>
      </c>
      <c r="F73" s="134">
        <f>IF(ISERR(VLOOKUP(35,Table6,F$74)-VLOOKUP(35,Table6,E$74)+VLOOKUP(30,Table6,F$74)),"NC",VLOOKUP(35,Table6,F$74)-VLOOKUP(35,Table6,E$74)+VLOOKUP(30,Table6,F$74))</f>
        <v>0</v>
      </c>
      <c r="G73" s="134">
        <f>IF(ISERR(VLOOKUP(35,Table6,G$74)-VLOOKUP(35,Table6,F$74)+VLOOKUP(30,Table6,G$74)),"NC",VLOOKUP(35,Table6,G$74)-VLOOKUP(35,Table6,F$74)+VLOOKUP(30,Table6,G$74))</f>
        <v>0</v>
      </c>
      <c r="H73" s="126" t="str">
        <f>"[item 35t]-[item 35(t-1)]+[item 30t] for (t&gt;="&amp;E66&amp;")"</f>
        <v>[item 35t]-[item 35(t-1)]+[item 30t] for (t&gt;=2011)</v>
      </c>
    </row>
    <row r="74" spans="1:8" x14ac:dyDescent="0.25">
      <c r="A74" s="38"/>
      <c r="B74" s="135" t="s">
        <v>0</v>
      </c>
      <c r="C74" s="2">
        <f>[2]Vchecks!$E$2</f>
        <v>0.1</v>
      </c>
      <c r="D74" s="136">
        <v>2</v>
      </c>
      <c r="E74" s="136">
        <f>D74+1</f>
        <v>3</v>
      </c>
      <c r="F74" s="136">
        <f>E74+1</f>
        <v>4</v>
      </c>
      <c r="G74" s="136">
        <f>F74+1</f>
        <v>5</v>
      </c>
      <c r="H74" s="118"/>
    </row>
    <row r="75" spans="1:8" x14ac:dyDescent="0.25">
      <c r="H75" s="6"/>
    </row>
    <row r="76" spans="1:8" x14ac:dyDescent="0.25">
      <c r="H76" s="6"/>
    </row>
    <row r="77" spans="1:8" x14ac:dyDescent="0.25">
      <c r="H77" s="6"/>
    </row>
  </sheetData>
  <sheetProtection password="CA3F" sheet="1" objects="1" scenarios="1" formatCells="0" formatColumns="0" formatRows="0" insertRows="0" insertHyperlinks="0" deleteRows="0"/>
  <mergeCells count="12">
    <mergeCell ref="A35:A42"/>
    <mergeCell ref="J35:J55"/>
    <mergeCell ref="A43:A50"/>
    <mergeCell ref="A51:A55"/>
    <mergeCell ref="A62:H62"/>
    <mergeCell ref="A1:H1"/>
    <mergeCell ref="A6:H6"/>
    <mergeCell ref="A7:H7"/>
    <mergeCell ref="J8:J33"/>
    <mergeCell ref="A9:A25"/>
    <mergeCell ref="A26:A31"/>
    <mergeCell ref="A32:A34"/>
  </mergeCells>
  <conditionalFormatting sqref="D68:G71">
    <cfRule type="cellIs" dxfId="3" priority="1" stopIfTrue="1" operator="equal">
      <formula>"M"</formula>
    </cfRule>
    <cfRule type="cellIs" dxfId="2" priority="2" stopIfTrue="1" operator="notEqual">
      <formula>"OK"</formula>
    </cfRule>
  </conditionalFormatting>
  <conditionalFormatting sqref="E72:G73">
    <cfRule type="cellIs" dxfId="1" priority="3" stopIfTrue="1" operator="equal">
      <formula>"NC"</formula>
    </cfRule>
    <cfRule type="cellIs" dxfId="0" priority="4" stopIfTrue="1" operator="notBetween">
      <formula>-$C$74</formula>
      <formula>$C$74</formula>
    </cfRule>
  </conditionalFormatting>
  <printOptions horizontalCentered="1"/>
  <pageMargins left="0.78740157480314965" right="0.35433070866141736" top="0.98425196850393704" bottom="0.98425196850393704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6</vt:lpstr>
      <vt:lpstr>'Table 6'!Print_Area</vt:lpstr>
      <vt:lpstr>'Table 6'!Table6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2012-01-12T09:14:17Z</dcterms:created>
  <dcterms:modified xsi:type="dcterms:W3CDTF">2015-01-14T11:29:56Z</dcterms:modified>
</cp:coreProperties>
</file>