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asulkova\Desktop\Trim.ot4et progr. II -2021\"/>
    </mc:Choice>
  </mc:AlternateContent>
  <bookViews>
    <workbookView xWindow="0" yWindow="0" windowWidth="28800" windowHeight="123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32" i="1" l="1"/>
  <c r="E50" i="1" l="1"/>
  <c r="E49" i="1"/>
  <c r="E48" i="1"/>
  <c r="G32" i="1" l="1"/>
  <c r="F32" i="1"/>
  <c r="E32" i="1"/>
  <c r="D32" i="1"/>
  <c r="B32" i="1"/>
  <c r="G26" i="1"/>
  <c r="F26" i="1"/>
  <c r="E26" i="1"/>
  <c r="E37" i="1" s="1"/>
  <c r="D26" i="1"/>
  <c r="C26" i="1"/>
  <c r="B26" i="1"/>
  <c r="B46" i="1"/>
  <c r="C46" i="1"/>
  <c r="D46" i="1"/>
  <c r="E46" i="1"/>
  <c r="F46" i="1"/>
  <c r="G46" i="1"/>
  <c r="B52" i="1"/>
  <c r="C52" i="1"/>
  <c r="D52" i="1"/>
  <c r="D57" i="1" s="1"/>
  <c r="E52" i="1"/>
  <c r="F52" i="1"/>
  <c r="G52" i="1"/>
  <c r="G57" i="1" l="1"/>
  <c r="E57" i="1"/>
  <c r="B57" i="1"/>
  <c r="F37" i="1"/>
  <c r="F57" i="1"/>
  <c r="D37" i="1"/>
  <c r="B37" i="1"/>
  <c r="G37" i="1"/>
  <c r="C57" i="1"/>
  <c r="C37" i="1"/>
  <c r="F18" i="2"/>
  <c r="D18" i="2" l="1"/>
  <c r="C18" i="1" l="1"/>
  <c r="C18" i="2" l="1"/>
  <c r="C14" i="2" s="1"/>
  <c r="D14" i="2" l="1"/>
  <c r="E18" i="2"/>
  <c r="E14" i="2" s="1"/>
  <c r="F14" i="2"/>
  <c r="G18" i="2"/>
  <c r="G14" i="2" s="1"/>
  <c r="H18" i="2"/>
  <c r="H14" i="2" s="1"/>
  <c r="B16" i="1" l="1"/>
  <c r="C16" i="1" l="1"/>
  <c r="D16" i="1"/>
  <c r="F16" i="1"/>
  <c r="G16" i="1"/>
  <c r="C10" i="1"/>
  <c r="D10" i="1"/>
  <c r="E10" i="1"/>
  <c r="F10" i="1"/>
  <c r="G10" i="1"/>
  <c r="B10" i="1"/>
  <c r="B18" i="1" s="1"/>
  <c r="D18" i="1" l="1"/>
  <c r="G18" i="1"/>
  <c r="E18" i="1"/>
  <c r="F18" i="1"/>
</calcChain>
</file>

<file path=xl/sharedStrings.xml><?xml version="1.0" encoding="utf-8"?>
<sst xmlns="http://schemas.openxmlformats.org/spreadsheetml/2006/main" count="117" uniqueCount="51">
  <si>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</si>
  <si>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</si>
  <si>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</si>
  <si>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</si>
  <si>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</si>
  <si>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</si>
  <si>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</si>
  <si>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</si>
  <si>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</si>
  <si>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</si>
  <si>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</si>
  <si>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</si>
  <si>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</si>
  <si>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</si>
  <si>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</si>
  <si>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</si>
  <si>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</si>
  <si>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</si>
  <si>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</si>
  <si>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</si>
  <si>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</si>
  <si>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</si>
  <si>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</si>
  <si>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</si>
  <si>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</si>
  <si>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</si>
  <si>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</si>
  <si>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</si>
  <si>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</si>
  <si>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* Класификационен код съгласно Решение № 891 на Министерския съвет от 2020 г.</t>
  </si>
  <si>
    <r>
      <t>4100.01.01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статистическа програма“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</si>
  <si>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Национален статистически институт</t>
    </r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</si>
  <si>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</si>
  <si>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</si>
  <si>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Бюджетна програма "Национална статистическа програма"</t>
  </si>
  <si>
    <t>4100.01.01</t>
  </si>
  <si>
    <t>на Национален статистически институт към 30.06.2021 г.</t>
  </si>
  <si>
    <t>към 30.06.2021 г.</t>
  </si>
  <si>
    <t>към 30.06 2021 г.</t>
  </si>
  <si>
    <t>4100.01.02</t>
  </si>
  <si>
    <t>Бюджетна програма " Преброяване 2021"</t>
  </si>
  <si>
    <r>
      <t>4100.01.02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„Преброяване 2021“</t>
    </r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</si>
  <si>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</si>
  <si>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</si>
  <si>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</si>
  <si>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</si>
  <si>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</si>
  <si>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</si>
  <si>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 xml:space="preserve">  Издръжка</t>
  </si>
  <si>
    <t xml:space="preserve">  Персонал</t>
  </si>
  <si>
    <t xml:space="preserve">  Капиталови разходи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</si>
</sst>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zoomScale="115" zoomScaleNormal="115" workbookViewId="0">
      <selection activeCell="D14" sqref="D14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43" t="s">
        <v>14</v>
      </c>
      <c r="B3" s="43"/>
      <c r="C3" s="43"/>
      <c r="D3" s="43"/>
      <c r="E3" s="43"/>
      <c r="F3" s="43"/>
      <c r="G3" s="43"/>
      <c r="H3" s="43"/>
    </row>
    <row r="4" spans="1:8" ht="15.75" x14ac:dyDescent="0.2">
      <c r="A4" s="44" t="s">
        <v>36</v>
      </c>
      <c r="B4" s="44"/>
      <c r="C4" s="44"/>
      <c r="D4" s="44"/>
      <c r="E4" s="44"/>
      <c r="F4" s="44"/>
      <c r="G4" s="44"/>
      <c r="H4" s="44"/>
    </row>
    <row r="5" spans="1:8" x14ac:dyDescent="0.2">
      <c r="A5" s="45" t="s">
        <v>19</v>
      </c>
      <c r="B5" s="46"/>
      <c r="C5" s="46"/>
      <c r="D5" s="46"/>
      <c r="E5" s="46"/>
      <c r="F5" s="46"/>
      <c r="G5" s="46"/>
      <c r="H5" s="46"/>
    </row>
    <row r="6" spans="1:8" ht="15.75" x14ac:dyDescent="0.2">
      <c r="A6" s="12"/>
    </row>
    <row r="7" spans="1:8" ht="15.75" x14ac:dyDescent="0.2">
      <c r="A7" s="44" t="s">
        <v>21</v>
      </c>
      <c r="B7" s="44"/>
      <c r="C7" s="44"/>
      <c r="D7" s="44"/>
      <c r="E7" s="44"/>
      <c r="F7" s="44"/>
      <c r="G7" s="44"/>
      <c r="H7" s="44"/>
    </row>
    <row r="8" spans="1:8" ht="15.75" x14ac:dyDescent="0.2">
      <c r="A8" s="44" t="s">
        <v>37</v>
      </c>
      <c r="B8" s="44"/>
      <c r="C8" s="44"/>
      <c r="D8" s="44"/>
      <c r="E8" s="44"/>
      <c r="F8" s="44"/>
      <c r="G8" s="44"/>
      <c r="H8" s="44"/>
    </row>
    <row r="9" spans="1:8" x14ac:dyDescent="0.2">
      <c r="A9" s="46" t="s">
        <v>20</v>
      </c>
      <c r="B9" s="46"/>
      <c r="C9" s="46"/>
      <c r="D9" s="46"/>
      <c r="E9" s="46"/>
      <c r="F9" s="46"/>
      <c r="G9" s="46"/>
      <c r="H9" s="46"/>
    </row>
    <row r="10" spans="1:8" ht="13.5" thickBot="1" x14ac:dyDescent="0.25">
      <c r="A10" s="13" t="s">
        <v>3</v>
      </c>
      <c r="H10" s="21" t="s">
        <v>3</v>
      </c>
    </row>
    <row r="11" spans="1:8" ht="12.75" customHeight="1" x14ac:dyDescent="0.2">
      <c r="A11" s="40" t="s">
        <v>15</v>
      </c>
      <c r="B11" s="40" t="s">
        <v>22</v>
      </c>
      <c r="C11" s="40" t="s">
        <v>23</v>
      </c>
      <c r="D11" s="47" t="s">
        <v>24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41"/>
      <c r="B12" s="41"/>
      <c r="C12" s="41"/>
      <c r="D12" s="48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42"/>
      <c r="B13" s="42"/>
      <c r="C13" s="42"/>
      <c r="D13" s="49"/>
      <c r="E13" s="20" t="s">
        <v>25</v>
      </c>
      <c r="F13" s="5" t="s">
        <v>26</v>
      </c>
      <c r="G13" s="5" t="s">
        <v>27</v>
      </c>
      <c r="H13" s="5" t="s">
        <v>28</v>
      </c>
    </row>
    <row r="14" spans="1:8" ht="51.75" thickBot="1" x14ac:dyDescent="0.25">
      <c r="A14" s="18" t="s">
        <v>32</v>
      </c>
      <c r="B14" s="27" t="s">
        <v>33</v>
      </c>
      <c r="C14" s="7">
        <f>C18</f>
        <v>28486200</v>
      </c>
      <c r="D14" s="7">
        <f>D18</f>
        <v>50934117</v>
      </c>
      <c r="E14" s="7">
        <f>E18</f>
        <v>5880892</v>
      </c>
      <c r="F14" s="7">
        <f t="shared" ref="F14:H14" si="0">F18</f>
        <v>12569304</v>
      </c>
      <c r="G14" s="7">
        <f t="shared" si="0"/>
        <v>0</v>
      </c>
      <c r="H14" s="7">
        <f t="shared" si="0"/>
        <v>0</v>
      </c>
    </row>
    <row r="15" spans="1:8" ht="26.25" thickBot="1" x14ac:dyDescent="0.25">
      <c r="A15" s="29" t="s">
        <v>35</v>
      </c>
      <c r="B15" s="16" t="s">
        <v>34</v>
      </c>
      <c r="C15" s="6">
        <v>28486200</v>
      </c>
      <c r="D15" s="6">
        <v>28097117</v>
      </c>
      <c r="E15" s="6">
        <v>5880892</v>
      </c>
      <c r="F15" s="6">
        <v>12148190</v>
      </c>
      <c r="G15" s="6"/>
      <c r="H15" s="6"/>
    </row>
    <row r="16" spans="1:8" ht="26.25" thickBot="1" x14ac:dyDescent="0.25">
      <c r="A16" s="29" t="s">
        <v>39</v>
      </c>
      <c r="B16" s="16" t="s">
        <v>40</v>
      </c>
      <c r="C16" s="6"/>
      <c r="D16" s="6">
        <v>22837000</v>
      </c>
      <c r="E16" s="6"/>
      <c r="F16" s="6">
        <v>421114</v>
      </c>
      <c r="G16" s="6"/>
      <c r="H16" s="6"/>
    </row>
    <row r="17" spans="1:8" ht="13.5" thickBot="1" x14ac:dyDescent="0.25">
      <c r="A17" s="19"/>
      <c r="B17" s="17"/>
      <c r="C17" s="6"/>
      <c r="D17" s="6"/>
      <c r="E17" s="6"/>
      <c r="F17" s="6"/>
      <c r="G17" s="6"/>
      <c r="H17" s="6"/>
    </row>
    <row r="18" spans="1:8" ht="13.5" thickBot="1" x14ac:dyDescent="0.25">
      <c r="A18" s="18"/>
      <c r="B18" s="15" t="s">
        <v>16</v>
      </c>
      <c r="C18" s="7">
        <f t="shared" ref="C18:H18" si="1">SUM(C15:C15)</f>
        <v>28486200</v>
      </c>
      <c r="D18" s="7">
        <f>SUM(D15:D16)</f>
        <v>50934117</v>
      </c>
      <c r="E18" s="7">
        <f t="shared" si="1"/>
        <v>5880892</v>
      </c>
      <c r="F18" s="7">
        <f>SUM(F15:F16)</f>
        <v>12569304</v>
      </c>
      <c r="G18" s="7">
        <f t="shared" si="1"/>
        <v>0</v>
      </c>
      <c r="H18" s="7">
        <f t="shared" si="1"/>
        <v>0</v>
      </c>
    </row>
    <row r="19" spans="1:8" ht="15.75" x14ac:dyDescent="0.2">
      <c r="A19" s="1"/>
    </row>
    <row r="20" spans="1:8" ht="12.75" customHeight="1" x14ac:dyDescent="0.2">
      <c r="A20" s="39" t="s">
        <v>29</v>
      </c>
      <c r="B20" s="39"/>
      <c r="C20" s="39"/>
      <c r="D20" s="39"/>
      <c r="E20" s="39"/>
      <c r="F20" s="39"/>
      <c r="G20" s="39"/>
      <c r="H20" s="39"/>
    </row>
    <row r="21" spans="1:8" s="23" customFormat="1" ht="24.75" customHeight="1" x14ac:dyDescent="0.2">
      <c r="A21" s="24"/>
      <c r="B21" s="24"/>
      <c r="C21" s="24"/>
      <c r="D21" s="24"/>
      <c r="E21" s="24"/>
      <c r="F21" s="24"/>
      <c r="G21" s="24"/>
      <c r="H21" s="24"/>
    </row>
    <row r="22" spans="1:8" ht="24" customHeight="1" x14ac:dyDescent="0.2">
      <c r="A22" s="24"/>
      <c r="B22" s="24"/>
      <c r="C22" s="24"/>
      <c r="D22" s="24"/>
      <c r="E22" s="24"/>
      <c r="F22" s="24"/>
      <c r="G22" s="24"/>
      <c r="H22" s="24"/>
    </row>
  </sheetData>
  <mergeCells count="11">
    <mergeCell ref="A20:H2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ignoredErrors>
    <ignoredError sqref="D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0"/>
  <sheetViews>
    <sheetView tabSelected="1" zoomScale="115" zoomScaleNormal="115" workbookViewId="0">
      <selection activeCell="K26" sqref="K26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4.8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3" t="s">
        <v>0</v>
      </c>
      <c r="B3" s="43"/>
      <c r="C3" s="43"/>
      <c r="D3" s="43"/>
      <c r="E3" s="43"/>
      <c r="F3" s="43"/>
      <c r="G3" s="43"/>
    </row>
    <row r="4" spans="1:7" ht="15.75" x14ac:dyDescent="0.2">
      <c r="A4" s="44" t="s">
        <v>38</v>
      </c>
      <c r="B4" s="44"/>
      <c r="C4" s="44"/>
      <c r="D4" s="44"/>
      <c r="E4" s="44"/>
      <c r="F4" s="44"/>
      <c r="G4" s="44"/>
    </row>
    <row r="5" spans="1:7" ht="13.5" thickBot="1" x14ac:dyDescent="0.25">
      <c r="A5" s="59" t="s">
        <v>1</v>
      </c>
      <c r="B5" s="59"/>
      <c r="C5" s="59"/>
      <c r="D5" s="59"/>
      <c r="E5" s="59"/>
      <c r="F5" s="59"/>
      <c r="G5" s="59"/>
    </row>
    <row r="6" spans="1:7" ht="13.5" thickBot="1" x14ac:dyDescent="0.25">
      <c r="A6" s="53" t="s">
        <v>30</v>
      </c>
      <c r="B6" s="54"/>
      <c r="C6" s="54"/>
      <c r="D6" s="54"/>
      <c r="E6" s="54"/>
      <c r="F6" s="54"/>
      <c r="G6" s="55"/>
    </row>
    <row r="7" spans="1:7" ht="12.75" customHeight="1" x14ac:dyDescent="0.2">
      <c r="A7" s="2" t="s">
        <v>2</v>
      </c>
      <c r="B7" s="40" t="s">
        <v>23</v>
      </c>
      <c r="C7" s="47" t="s">
        <v>24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41"/>
      <c r="C8" s="48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42"/>
      <c r="C9" s="49"/>
      <c r="D9" s="20" t="s">
        <v>25</v>
      </c>
      <c r="E9" s="5" t="s">
        <v>26</v>
      </c>
      <c r="F9" s="5" t="s">
        <v>27</v>
      </c>
      <c r="G9" s="5" t="s">
        <v>28</v>
      </c>
    </row>
    <row r="10" spans="1:7" ht="13.5" thickBot="1" x14ac:dyDescent="0.25">
      <c r="A10" s="25" t="s">
        <v>6</v>
      </c>
      <c r="B10" s="26">
        <f>+B12+B13+B14</f>
        <v>28486200</v>
      </c>
      <c r="C10" s="26">
        <f t="shared" ref="C10:G10" si="0">+C12+C13+C14</f>
        <v>28097117</v>
      </c>
      <c r="D10" s="26">
        <f t="shared" si="0"/>
        <v>5880892</v>
      </c>
      <c r="E10" s="26">
        <f t="shared" si="0"/>
        <v>12148190</v>
      </c>
      <c r="F10" s="26">
        <f t="shared" si="0"/>
        <v>0</v>
      </c>
      <c r="G10" s="26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21360700</v>
      </c>
      <c r="C12" s="6">
        <v>21360700</v>
      </c>
      <c r="D12" s="6">
        <v>4842449</v>
      </c>
      <c r="E12" s="6">
        <v>10163092</v>
      </c>
      <c r="F12" s="6"/>
      <c r="G12" s="6"/>
    </row>
    <row r="13" spans="1:7" ht="13.5" thickBot="1" x14ac:dyDescent="0.25">
      <c r="A13" s="9" t="s">
        <v>9</v>
      </c>
      <c r="B13" s="6">
        <v>3641500</v>
      </c>
      <c r="C13" s="6">
        <v>4332254</v>
      </c>
      <c r="D13" s="6">
        <v>965931</v>
      </c>
      <c r="E13" s="6">
        <v>1729470</v>
      </c>
      <c r="F13" s="6"/>
      <c r="G13" s="6"/>
    </row>
    <row r="14" spans="1:7" ht="13.5" thickBot="1" x14ac:dyDescent="0.25">
      <c r="A14" s="9" t="s">
        <v>10</v>
      </c>
      <c r="B14" s="6">
        <v>3484000</v>
      </c>
      <c r="C14" s="6">
        <v>2404163</v>
      </c>
      <c r="D14" s="6">
        <v>72512</v>
      </c>
      <c r="E14" s="6">
        <v>255628</v>
      </c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2" customFormat="1" ht="26.25" thickBot="1" x14ac:dyDescent="0.25">
      <c r="A16" s="25" t="s">
        <v>11</v>
      </c>
      <c r="B16" s="26">
        <f t="shared" ref="B16:G16" si="1">+SUM(B17:B17)</f>
        <v>0</v>
      </c>
      <c r="C16" s="26">
        <f t="shared" si="1"/>
        <v>0</v>
      </c>
      <c r="D16" s="26">
        <f t="shared" si="1"/>
        <v>0</v>
      </c>
      <c r="E16" s="26"/>
      <c r="F16" s="26">
        <f t="shared" si="1"/>
        <v>0</v>
      </c>
      <c r="G16" s="26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5" t="s">
        <v>12</v>
      </c>
      <c r="B18" s="26">
        <f>+B16+B10</f>
        <v>28486200</v>
      </c>
      <c r="C18" s="26">
        <f>C12+C13+C14</f>
        <v>28097117</v>
      </c>
      <c r="D18" s="26">
        <f t="shared" ref="D18:G18" si="2">+D16+D10</f>
        <v>5880892</v>
      </c>
      <c r="E18" s="26">
        <f t="shared" si="2"/>
        <v>12148190</v>
      </c>
      <c r="F18" s="26">
        <f t="shared" si="2"/>
        <v>0</v>
      </c>
      <c r="G18" s="26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968</v>
      </c>
      <c r="C20" s="10">
        <v>968</v>
      </c>
      <c r="D20" s="10">
        <v>912</v>
      </c>
      <c r="E20" s="10">
        <v>907</v>
      </c>
      <c r="F20" s="10"/>
      <c r="G20" s="10"/>
    </row>
    <row r="21" spans="1:7" ht="16.5" thickBot="1" x14ac:dyDescent="0.25">
      <c r="A21" s="11"/>
    </row>
    <row r="22" spans="1:7" ht="13.5" customHeight="1" thickBot="1" x14ac:dyDescent="0.25">
      <c r="A22" s="53" t="s">
        <v>41</v>
      </c>
      <c r="B22" s="54"/>
      <c r="C22" s="54"/>
      <c r="D22" s="54"/>
      <c r="E22" s="54"/>
      <c r="F22" s="54"/>
      <c r="G22" s="55"/>
    </row>
    <row r="23" spans="1:7" ht="12.75" customHeight="1" x14ac:dyDescent="0.2">
      <c r="A23" s="28" t="s">
        <v>2</v>
      </c>
      <c r="B23" s="40" t="s">
        <v>42</v>
      </c>
      <c r="C23" s="47" t="s">
        <v>43</v>
      </c>
      <c r="D23" s="14" t="s">
        <v>4</v>
      </c>
      <c r="E23" s="14" t="s">
        <v>4</v>
      </c>
      <c r="F23" s="14" t="s">
        <v>4</v>
      </c>
      <c r="G23" s="14" t="s">
        <v>4</v>
      </c>
    </row>
    <row r="24" spans="1:7" x14ac:dyDescent="0.2">
      <c r="A24" s="28" t="s">
        <v>3</v>
      </c>
      <c r="B24" s="41"/>
      <c r="C24" s="48"/>
      <c r="D24" s="4" t="s">
        <v>5</v>
      </c>
      <c r="E24" s="4" t="s">
        <v>5</v>
      </c>
      <c r="F24" s="4" t="s">
        <v>5</v>
      </c>
      <c r="G24" s="4" t="s">
        <v>5</v>
      </c>
    </row>
    <row r="25" spans="1:7" ht="26.25" thickBot="1" x14ac:dyDescent="0.25">
      <c r="A25" s="3"/>
      <c r="B25" s="42"/>
      <c r="C25" s="49"/>
      <c r="D25" s="20" t="s">
        <v>44</v>
      </c>
      <c r="E25" s="5" t="s">
        <v>45</v>
      </c>
      <c r="F25" s="5" t="s">
        <v>46</v>
      </c>
      <c r="G25" s="5" t="s">
        <v>47</v>
      </c>
    </row>
    <row r="26" spans="1:7" ht="13.5" thickBot="1" x14ac:dyDescent="0.25">
      <c r="A26" s="25" t="s">
        <v>6</v>
      </c>
      <c r="B26" s="26">
        <f>+B28+B29+B30</f>
        <v>0</v>
      </c>
      <c r="C26" s="26">
        <f t="shared" ref="C26:G26" si="3">+C28+C29+C30</f>
        <v>4085000</v>
      </c>
      <c r="D26" s="26">
        <f t="shared" si="3"/>
        <v>0</v>
      </c>
      <c r="E26" s="26">
        <f t="shared" si="3"/>
        <v>421114</v>
      </c>
      <c r="F26" s="26">
        <f t="shared" si="3"/>
        <v>0</v>
      </c>
      <c r="G26" s="26">
        <f t="shared" si="3"/>
        <v>0</v>
      </c>
    </row>
    <row r="27" spans="1:7" ht="13.5" thickBot="1" x14ac:dyDescent="0.25">
      <c r="A27" s="8" t="s">
        <v>7</v>
      </c>
      <c r="B27" s="6"/>
      <c r="C27" s="6"/>
      <c r="D27" s="6"/>
      <c r="E27" s="6"/>
      <c r="F27" s="6"/>
      <c r="G27" s="6"/>
    </row>
    <row r="28" spans="1:7" ht="13.5" thickBot="1" x14ac:dyDescent="0.25">
      <c r="A28" s="9" t="s">
        <v>8</v>
      </c>
      <c r="B28" s="6"/>
      <c r="C28" s="36">
        <v>1768000</v>
      </c>
      <c r="D28" s="6"/>
      <c r="E28" s="6">
        <v>304084</v>
      </c>
      <c r="F28" s="6"/>
      <c r="G28" s="6"/>
    </row>
    <row r="29" spans="1:7" ht="13.5" thickBot="1" x14ac:dyDescent="0.25">
      <c r="A29" s="9" t="s">
        <v>9</v>
      </c>
      <c r="B29" s="6"/>
      <c r="C29" s="6">
        <v>1917000</v>
      </c>
      <c r="D29" s="6"/>
      <c r="E29" s="6">
        <v>117030</v>
      </c>
      <c r="F29" s="6"/>
      <c r="G29" s="6"/>
    </row>
    <row r="30" spans="1:7" ht="13.5" thickBot="1" x14ac:dyDescent="0.25">
      <c r="A30" s="9" t="s">
        <v>10</v>
      </c>
      <c r="B30" s="6"/>
      <c r="C30" s="6">
        <v>400000</v>
      </c>
      <c r="D30" s="6"/>
      <c r="E30" s="6"/>
      <c r="F30" s="6"/>
      <c r="G30" s="6"/>
    </row>
    <row r="31" spans="1:7" ht="13.5" thickBot="1" x14ac:dyDescent="0.25">
      <c r="A31" s="8"/>
      <c r="B31" s="6"/>
      <c r="C31" s="6"/>
      <c r="D31" s="6"/>
      <c r="E31" s="6"/>
      <c r="F31" s="6"/>
      <c r="G31" s="6"/>
    </row>
    <row r="32" spans="1:7" ht="26.25" thickBot="1" x14ac:dyDescent="0.25">
      <c r="A32" s="25" t="s">
        <v>11</v>
      </c>
      <c r="B32" s="26">
        <f t="shared" ref="B32:G32" si="4">+SUM(B33:B35)</f>
        <v>0</v>
      </c>
      <c r="C32" s="38">
        <f>C34+C35</f>
        <v>18752000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</row>
    <row r="33" spans="1:7" ht="13.5" thickBot="1" x14ac:dyDescent="0.25">
      <c r="A33" s="8" t="s">
        <v>17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/>
      <c r="C34" s="37">
        <v>18132400</v>
      </c>
      <c r="D34" s="6"/>
      <c r="E34" s="6"/>
      <c r="F34" s="6"/>
      <c r="G34" s="6"/>
    </row>
    <row r="35" spans="1:7" ht="13.5" thickBot="1" x14ac:dyDescent="0.25">
      <c r="A35" s="8" t="s">
        <v>48</v>
      </c>
      <c r="B35" s="6"/>
      <c r="C35" s="37">
        <v>619600</v>
      </c>
      <c r="D35" s="6"/>
      <c r="E35" s="6"/>
      <c r="F35" s="6"/>
      <c r="G35" s="6"/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5" t="s">
        <v>12</v>
      </c>
      <c r="B37" s="26">
        <f t="shared" ref="B37:G37" si="5">+B32+B26</f>
        <v>0</v>
      </c>
      <c r="C37" s="26">
        <f t="shared" si="5"/>
        <v>22837000</v>
      </c>
      <c r="D37" s="26">
        <f t="shared" si="5"/>
        <v>0</v>
      </c>
      <c r="E37" s="26">
        <f t="shared" si="5"/>
        <v>421114</v>
      </c>
      <c r="F37" s="26">
        <f t="shared" si="5"/>
        <v>0</v>
      </c>
      <c r="G37" s="26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customHeight="1" thickBot="1" x14ac:dyDescent="0.25">
      <c r="A39" s="8" t="s">
        <v>13</v>
      </c>
      <c r="B39" s="10"/>
      <c r="C39" s="10"/>
      <c r="D39" s="10"/>
      <c r="E39" s="10"/>
      <c r="F39" s="10"/>
      <c r="G39" s="10"/>
    </row>
    <row r="40" spans="1:7" ht="13.5" customHeight="1" x14ac:dyDescent="0.2">
      <c r="A40" s="23"/>
      <c r="B40" s="23"/>
      <c r="C40" s="23"/>
      <c r="D40" s="23"/>
      <c r="E40" s="23"/>
      <c r="F40" s="23"/>
      <c r="G40" s="23"/>
    </row>
    <row r="41" spans="1:7" ht="13.5" customHeight="1" thickBot="1" x14ac:dyDescent="0.25">
      <c r="A41" s="23"/>
      <c r="B41" s="23"/>
      <c r="C41" s="23"/>
      <c r="D41" s="23"/>
      <c r="E41" s="23"/>
      <c r="F41" s="23"/>
      <c r="G41" s="23"/>
    </row>
    <row r="42" spans="1:7" ht="12.75" customHeight="1" thickBot="1" x14ac:dyDescent="0.25">
      <c r="A42" s="60" t="s">
        <v>31</v>
      </c>
      <c r="B42" s="61"/>
      <c r="C42" s="61"/>
      <c r="D42" s="61"/>
      <c r="E42" s="61"/>
      <c r="F42" s="61"/>
      <c r="G42" s="62"/>
    </row>
    <row r="43" spans="1:7" ht="12.75" customHeight="1" x14ac:dyDescent="0.2">
      <c r="A43" s="30" t="s">
        <v>18</v>
      </c>
      <c r="B43" s="56" t="s">
        <v>23</v>
      </c>
      <c r="C43" s="50" t="s">
        <v>24</v>
      </c>
      <c r="D43" s="31" t="s">
        <v>4</v>
      </c>
      <c r="E43" s="31" t="s">
        <v>4</v>
      </c>
      <c r="F43" s="31" t="s">
        <v>4</v>
      </c>
      <c r="G43" s="31" t="s">
        <v>4</v>
      </c>
    </row>
    <row r="44" spans="1:7" x14ac:dyDescent="0.2">
      <c r="A44" s="30" t="s">
        <v>3</v>
      </c>
      <c r="B44" s="57"/>
      <c r="C44" s="51"/>
      <c r="D44" s="32" t="s">
        <v>5</v>
      </c>
      <c r="E44" s="32" t="s">
        <v>5</v>
      </c>
      <c r="F44" s="32" t="s">
        <v>5</v>
      </c>
      <c r="G44" s="32" t="s">
        <v>5</v>
      </c>
    </row>
    <row r="45" spans="1:7" ht="39.75" customHeight="1" thickBot="1" x14ac:dyDescent="0.25">
      <c r="A45" s="33"/>
      <c r="B45" s="58"/>
      <c r="C45" s="52"/>
      <c r="D45" s="34" t="s">
        <v>25</v>
      </c>
      <c r="E45" s="35" t="s">
        <v>26</v>
      </c>
      <c r="F45" s="35" t="s">
        <v>27</v>
      </c>
      <c r="G45" s="35" t="s">
        <v>28</v>
      </c>
    </row>
    <row r="46" spans="1:7" ht="13.5" thickBot="1" x14ac:dyDescent="0.25">
      <c r="A46" s="25" t="s">
        <v>6</v>
      </c>
      <c r="B46" s="26">
        <f>+B48+B49+B50</f>
        <v>28486200</v>
      </c>
      <c r="C46" s="26">
        <f t="shared" ref="C46:G46" si="6">+C48+C49+C50</f>
        <v>32182117</v>
      </c>
      <c r="D46" s="26">
        <f t="shared" si="6"/>
        <v>5880892</v>
      </c>
      <c r="E46" s="26">
        <f t="shared" si="6"/>
        <v>12569304</v>
      </c>
      <c r="F46" s="26">
        <f t="shared" si="6"/>
        <v>0</v>
      </c>
      <c r="G46" s="26">
        <f t="shared" si="6"/>
        <v>0</v>
      </c>
    </row>
    <row r="47" spans="1:7" ht="13.5" thickBot="1" x14ac:dyDescent="0.25">
      <c r="A47" s="8" t="s">
        <v>7</v>
      </c>
      <c r="B47" s="6"/>
      <c r="C47" s="6"/>
      <c r="D47" s="6"/>
      <c r="E47" s="6"/>
      <c r="F47" s="6"/>
      <c r="G47" s="6"/>
    </row>
    <row r="48" spans="1:7" ht="13.5" thickBot="1" x14ac:dyDescent="0.25">
      <c r="A48" s="9" t="s">
        <v>8</v>
      </c>
      <c r="B48" s="6">
        <v>21360700</v>
      </c>
      <c r="C48" s="6">
        <v>23128700</v>
      </c>
      <c r="D48" s="6">
        <v>4842449</v>
      </c>
      <c r="E48" s="6">
        <f>E12+E28</f>
        <v>10467176</v>
      </c>
      <c r="F48" s="6"/>
      <c r="G48" s="6"/>
    </row>
    <row r="49" spans="1:7" ht="13.5" thickBot="1" x14ac:dyDescent="0.25">
      <c r="A49" s="9" t="s">
        <v>9</v>
      </c>
      <c r="B49" s="6">
        <v>3641500</v>
      </c>
      <c r="C49" s="6">
        <v>6249254</v>
      </c>
      <c r="D49" s="6">
        <v>965931</v>
      </c>
      <c r="E49" s="6">
        <f>E13+E29</f>
        <v>1846500</v>
      </c>
      <c r="F49" s="6"/>
      <c r="G49" s="6"/>
    </row>
    <row r="50" spans="1:7" ht="13.5" thickBot="1" x14ac:dyDescent="0.25">
      <c r="A50" s="9" t="s">
        <v>10</v>
      </c>
      <c r="B50" s="6">
        <v>3484000</v>
      </c>
      <c r="C50" s="6">
        <v>2804163</v>
      </c>
      <c r="D50" s="6">
        <v>72512</v>
      </c>
      <c r="E50" s="6">
        <f>E14+E30</f>
        <v>255628</v>
      </c>
      <c r="F50" s="6"/>
      <c r="G50" s="6"/>
    </row>
    <row r="51" spans="1:7" ht="13.5" thickBot="1" x14ac:dyDescent="0.25">
      <c r="A51" s="8"/>
      <c r="B51" s="6"/>
      <c r="C51" s="6"/>
      <c r="D51" s="6"/>
      <c r="E51" s="6"/>
      <c r="F51" s="6"/>
      <c r="G51" s="6"/>
    </row>
    <row r="52" spans="1:7" ht="26.25" customHeight="1" thickBot="1" x14ac:dyDescent="0.25">
      <c r="A52" s="25" t="s">
        <v>11</v>
      </c>
      <c r="B52" s="26">
        <f t="shared" ref="B52:G52" si="7">+SUM(B53:B56)</f>
        <v>0</v>
      </c>
      <c r="C52" s="26">
        <f t="shared" si="7"/>
        <v>18752000</v>
      </c>
      <c r="D52" s="26">
        <f t="shared" si="7"/>
        <v>0</v>
      </c>
      <c r="E52" s="26">
        <f t="shared" si="7"/>
        <v>0</v>
      </c>
      <c r="F52" s="26">
        <f t="shared" si="7"/>
        <v>0</v>
      </c>
      <c r="G52" s="26">
        <f t="shared" si="7"/>
        <v>0</v>
      </c>
    </row>
    <row r="53" spans="1:7" ht="13.5" thickBot="1" x14ac:dyDescent="0.25">
      <c r="A53" s="8" t="s">
        <v>17</v>
      </c>
      <c r="B53" s="6"/>
      <c r="C53" s="6"/>
      <c r="D53" s="6"/>
      <c r="E53" s="6"/>
      <c r="F53" s="6"/>
      <c r="G53" s="6"/>
    </row>
    <row r="54" spans="1:7" ht="13.5" thickBot="1" x14ac:dyDescent="0.25">
      <c r="A54" s="8" t="s">
        <v>49</v>
      </c>
      <c r="B54" s="6"/>
      <c r="C54" s="6">
        <v>18132400</v>
      </c>
      <c r="D54" s="6"/>
      <c r="E54" s="6"/>
      <c r="F54" s="6"/>
      <c r="G54" s="6"/>
    </row>
    <row r="55" spans="1:7" ht="13.5" thickBot="1" x14ac:dyDescent="0.25">
      <c r="A55" s="8" t="s">
        <v>48</v>
      </c>
      <c r="B55" s="6"/>
      <c r="C55" s="6">
        <v>619600</v>
      </c>
      <c r="D55" s="6"/>
      <c r="E55" s="6"/>
      <c r="F55" s="6"/>
      <c r="G55" s="6"/>
    </row>
    <row r="56" spans="1:7" ht="13.5" thickBot="1" x14ac:dyDescent="0.25">
      <c r="A56" s="8" t="s">
        <v>50</v>
      </c>
      <c r="B56" s="6"/>
      <c r="C56" s="6"/>
      <c r="D56" s="6"/>
      <c r="E56" s="6"/>
      <c r="F56" s="6"/>
      <c r="G56" s="6"/>
    </row>
    <row r="57" spans="1:7" ht="13.5" thickBot="1" x14ac:dyDescent="0.25">
      <c r="A57" s="25" t="s">
        <v>12</v>
      </c>
      <c r="B57" s="26">
        <f>+B52+B46</f>
        <v>28486200</v>
      </c>
      <c r="C57" s="26">
        <f t="shared" ref="C57:G57" si="8">+C52+C46</f>
        <v>50934117</v>
      </c>
      <c r="D57" s="26">
        <f t="shared" si="8"/>
        <v>5880892</v>
      </c>
      <c r="E57" s="26">
        <f t="shared" si="8"/>
        <v>12569304</v>
      </c>
      <c r="F57" s="26">
        <f t="shared" si="8"/>
        <v>0</v>
      </c>
      <c r="G57" s="26">
        <f t="shared" si="8"/>
        <v>0</v>
      </c>
    </row>
    <row r="58" spans="1:7" ht="13.5" thickBot="1" x14ac:dyDescent="0.25">
      <c r="A58" s="8"/>
      <c r="B58" s="6"/>
      <c r="C58" s="6"/>
      <c r="D58" s="6"/>
      <c r="E58" s="6"/>
      <c r="F58" s="6"/>
      <c r="G58" s="6"/>
    </row>
    <row r="59" spans="1:7" ht="13.5" thickBot="1" x14ac:dyDescent="0.25">
      <c r="A59" s="8" t="s">
        <v>13</v>
      </c>
      <c r="B59" s="10">
        <v>968</v>
      </c>
      <c r="C59" s="10">
        <v>968</v>
      </c>
      <c r="D59" s="10">
        <v>912</v>
      </c>
      <c r="E59" s="10">
        <v>907</v>
      </c>
      <c r="F59" s="10"/>
      <c r="G59" s="10"/>
    </row>
    <row r="60" spans="1:7" ht="15.75" x14ac:dyDescent="0.2">
      <c r="A60" s="11"/>
    </row>
  </sheetData>
  <mergeCells count="12">
    <mergeCell ref="C43:C45"/>
    <mergeCell ref="A6:G6"/>
    <mergeCell ref="B7:B9"/>
    <mergeCell ref="B43:B45"/>
    <mergeCell ref="A3:G3"/>
    <mergeCell ref="A4:G4"/>
    <mergeCell ref="A5:G5"/>
    <mergeCell ref="C7:C9"/>
    <mergeCell ref="A42:G42"/>
    <mergeCell ref="A22:G22"/>
    <mergeCell ref="B23:B25"/>
    <mergeCell ref="C23:C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Aneta Fasulkova</cp:lastModifiedBy>
  <cp:lastPrinted>2021-08-06T10:24:50Z</cp:lastPrinted>
  <dcterms:created xsi:type="dcterms:W3CDTF">2016-04-01T09:51:31Z</dcterms:created>
  <dcterms:modified xsi:type="dcterms:W3CDTF">2021-08-06T10:25:17Z</dcterms:modified>
</cp:coreProperties>
</file>