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asulkova\Desktop\Ot4et Pr.b.trim.31.12.2020\"/>
    </mc:Choice>
  </mc:AlternateContent>
  <bookViews>
    <workbookView xWindow="0" yWindow="0" windowWidth="28800" windowHeight="11700" activeTab="1"/>
  </bookViews>
  <sheets>
    <sheet name="пол+прог" sheetId="2" r:id="rId1"/>
    <sheet name="Прог" sheetId="1" r:id="rId2"/>
  </sheets>
  <calcPr calcId="162913"/>
</workbook>
</file>

<file path=xl/calcChain.xml><?xml version="1.0" encoding="utf-8"?>
<calcChain xmlns="http://schemas.openxmlformats.org/spreadsheetml/2006/main">
  <c r="H18" i="2" l="1"/>
  <c r="D18" i="2"/>
  <c r="C52" i="1"/>
  <c r="G50" i="1"/>
  <c r="G49" i="1"/>
  <c r="G48" i="1"/>
  <c r="G18" i="1" l="1"/>
  <c r="G18" i="2" l="1"/>
  <c r="F18" i="2" l="1"/>
  <c r="E18" i="2" l="1"/>
  <c r="F14" i="2"/>
  <c r="C18" i="2"/>
  <c r="G32" i="1" l="1"/>
  <c r="F32" i="1"/>
  <c r="E32" i="1"/>
  <c r="D32" i="1"/>
  <c r="C32" i="1"/>
  <c r="B32" i="1"/>
  <c r="G26" i="1"/>
  <c r="F26" i="1"/>
  <c r="E26" i="1"/>
  <c r="D26" i="1"/>
  <c r="C26" i="1"/>
  <c r="B26" i="1"/>
  <c r="B46" i="1"/>
  <c r="C46" i="1"/>
  <c r="D46" i="1"/>
  <c r="E46" i="1"/>
  <c r="F46" i="1"/>
  <c r="G46" i="1"/>
  <c r="B52" i="1"/>
  <c r="F52" i="1"/>
  <c r="G52" i="1"/>
  <c r="E37" i="1" l="1"/>
  <c r="F37" i="1"/>
  <c r="C37" i="1"/>
  <c r="G37" i="1"/>
  <c r="D37" i="1"/>
  <c r="B37" i="1"/>
  <c r="E54" i="1" l="1"/>
  <c r="G54" i="1"/>
  <c r="B54" i="1"/>
  <c r="F54" i="1"/>
  <c r="D54" i="1"/>
  <c r="D14" i="2"/>
  <c r="E14" i="2"/>
  <c r="G14" i="2"/>
  <c r="H14" i="2"/>
  <c r="C14" i="2"/>
  <c r="C10" i="1"/>
  <c r="D10" i="1"/>
  <c r="E10" i="1"/>
  <c r="F10" i="1"/>
  <c r="G10" i="1"/>
  <c r="B10" i="1"/>
  <c r="B18" i="1" s="1"/>
  <c r="D18" i="1" l="1"/>
  <c r="C18" i="1"/>
  <c r="E18" i="1"/>
  <c r="F18" i="1"/>
  <c r="C54" i="1"/>
</calcChain>
</file>

<file path=xl/sharedStrings.xml><?xml version="1.0" encoding="utf-8"?>
<sst xmlns="http://schemas.openxmlformats.org/spreadsheetml/2006/main" count="113" uniqueCount="43">
  <si>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</si>
  <si>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</si>
  <si>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</si>
  <si>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</si>
  <si>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</si>
  <si>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</si>
  <si>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</si>
  <si>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</si>
  <si>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</si>
  <si>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</si>
  <si>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</si>
  <si>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</si>
  <si>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</si>
  <si>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</si>
  <si>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</si>
  <si>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</si>
  <si>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</si>
  <si>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</si>
  <si>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</si>
  <si>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</si>
  <si>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</si>
  <si>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</si>
  <si>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</si>
  <si>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</si>
  <si>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</si>
  <si>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</si>
  <si>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</si>
  <si>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</si>
  <si>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</si>
  <si>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</si>
  <si>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4100.01.00</t>
  </si>
  <si>
    <t>Функционална област  "Безпристрастна, обективна, навременна и точна информация за състоянието на Република България"</t>
  </si>
  <si>
    <t>Бюджетна програма "Национална статистическа програма"</t>
  </si>
  <si>
    <t>Бюджетна програма " Преброяване 2021"</t>
  </si>
  <si>
    <t>4100.01.01</t>
  </si>
  <si>
    <t>4100.01.02</t>
  </si>
  <si>
    <r>
      <t>4100.01.01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„Национална статистическа програма“</t>
    </r>
  </si>
  <si>
    <r>
      <t>4100.01.02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„Преброяване 2021“</t>
    </r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</si>
  <si>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Национален статистически институт</t>
    </r>
  </si>
  <si>
    <t xml:space="preserve">  Издръжка</t>
  </si>
  <si>
    <t>към 30.09. 2020 г.</t>
  </si>
  <si>
    <t>на НАЦИОНАЛЕН СТАТИСТИЧЕСКИ ИНСТИТУТ към 31.12.2020 г.</t>
  </si>
  <si>
    <t>към 31.12.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</si>
</sst>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zoomScale="115" zoomScaleNormal="115" workbookViewId="0">
      <selection activeCell="G23" sqref="G23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0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32" t="s">
        <v>14</v>
      </c>
      <c r="B3" s="32"/>
      <c r="C3" s="32"/>
      <c r="D3" s="32"/>
      <c r="E3" s="32"/>
      <c r="F3" s="32"/>
      <c r="G3" s="32"/>
      <c r="H3" s="32"/>
    </row>
    <row r="4" spans="1:8" ht="15.75" x14ac:dyDescent="0.2">
      <c r="A4" s="33" t="s">
        <v>41</v>
      </c>
      <c r="B4" s="33"/>
      <c r="C4" s="33"/>
      <c r="D4" s="33"/>
      <c r="E4" s="33"/>
      <c r="F4" s="33"/>
      <c r="G4" s="33"/>
      <c r="H4" s="33"/>
    </row>
    <row r="5" spans="1:8" x14ac:dyDescent="0.2">
      <c r="A5" s="34" t="s">
        <v>19</v>
      </c>
      <c r="B5" s="35"/>
      <c r="C5" s="35"/>
      <c r="D5" s="35"/>
      <c r="E5" s="35"/>
      <c r="F5" s="35"/>
      <c r="G5" s="35"/>
      <c r="H5" s="35"/>
    </row>
    <row r="6" spans="1:8" ht="15.75" x14ac:dyDescent="0.2">
      <c r="A6" s="12"/>
    </row>
    <row r="7" spans="1:8" ht="15.75" x14ac:dyDescent="0.2">
      <c r="A7" s="33" t="s">
        <v>28</v>
      </c>
      <c r="B7" s="33"/>
      <c r="C7" s="33"/>
      <c r="D7" s="33"/>
      <c r="E7" s="33"/>
      <c r="F7" s="33"/>
      <c r="G7" s="33"/>
      <c r="H7" s="33"/>
    </row>
    <row r="8" spans="1:8" ht="15.75" x14ac:dyDescent="0.2">
      <c r="A8" s="33" t="s">
        <v>40</v>
      </c>
      <c r="B8" s="33"/>
      <c r="C8" s="33"/>
      <c r="D8" s="33"/>
      <c r="E8" s="33"/>
      <c r="F8" s="33"/>
      <c r="G8" s="33"/>
      <c r="H8" s="33"/>
    </row>
    <row r="9" spans="1:8" x14ac:dyDescent="0.2">
      <c r="A9" s="35" t="s">
        <v>20</v>
      </c>
      <c r="B9" s="35"/>
      <c r="C9" s="35"/>
      <c r="D9" s="35"/>
      <c r="E9" s="35"/>
      <c r="F9" s="35"/>
      <c r="G9" s="35"/>
      <c r="H9" s="35"/>
    </row>
    <row r="10" spans="1:8" ht="13.5" thickBot="1" x14ac:dyDescent="0.25">
      <c r="A10" s="13" t="s">
        <v>3</v>
      </c>
      <c r="H10" s="19" t="s">
        <v>3</v>
      </c>
    </row>
    <row r="11" spans="1:8" ht="12.75" customHeight="1" x14ac:dyDescent="0.2">
      <c r="A11" s="29" t="s">
        <v>15</v>
      </c>
      <c r="B11" s="29" t="s">
        <v>29</v>
      </c>
      <c r="C11" s="29" t="s">
        <v>21</v>
      </c>
      <c r="D11" s="36" t="s">
        <v>22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0"/>
      <c r="B12" s="30"/>
      <c r="C12" s="30"/>
      <c r="D12" s="37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1"/>
      <c r="B13" s="31"/>
      <c r="C13" s="31"/>
      <c r="D13" s="38"/>
      <c r="E13" s="18" t="s">
        <v>23</v>
      </c>
      <c r="F13" s="5" t="s">
        <v>24</v>
      </c>
      <c r="G13" s="5" t="s">
        <v>25</v>
      </c>
      <c r="H13" s="5" t="s">
        <v>26</v>
      </c>
    </row>
    <row r="14" spans="1:8" ht="78.75" customHeight="1" thickBot="1" x14ac:dyDescent="0.25">
      <c r="A14" s="17" t="s">
        <v>30</v>
      </c>
      <c r="B14" s="26" t="s">
        <v>31</v>
      </c>
      <c r="C14" s="7">
        <f>+C15+C16</f>
        <v>25447200</v>
      </c>
      <c r="D14" s="7">
        <f t="shared" ref="D14:H14" si="0">+D15+D16</f>
        <v>34992640</v>
      </c>
      <c r="E14" s="7">
        <f t="shared" si="0"/>
        <v>5470427</v>
      </c>
      <c r="F14" s="7">
        <f t="shared" si="0"/>
        <v>12006705</v>
      </c>
      <c r="G14" s="7">
        <f t="shared" si="0"/>
        <v>18899743</v>
      </c>
      <c r="H14" s="7">
        <f t="shared" si="0"/>
        <v>33174621</v>
      </c>
    </row>
    <row r="15" spans="1:8" ht="26.25" thickBot="1" x14ac:dyDescent="0.25">
      <c r="A15" s="27" t="s">
        <v>34</v>
      </c>
      <c r="B15" s="16" t="s">
        <v>32</v>
      </c>
      <c r="C15" s="6">
        <v>25447200</v>
      </c>
      <c r="D15" s="6">
        <v>25510088</v>
      </c>
      <c r="E15" s="6">
        <v>5270759</v>
      </c>
      <c r="F15" s="6">
        <v>10125989</v>
      </c>
      <c r="G15" s="6">
        <v>16130750</v>
      </c>
      <c r="H15" s="6">
        <v>24856062</v>
      </c>
    </row>
    <row r="16" spans="1:8" ht="26.25" thickBot="1" x14ac:dyDescent="0.25">
      <c r="A16" s="27" t="s">
        <v>35</v>
      </c>
      <c r="B16" s="16" t="s">
        <v>33</v>
      </c>
      <c r="C16" s="6"/>
      <c r="D16" s="6">
        <v>9482552</v>
      </c>
      <c r="E16" s="6">
        <v>199668</v>
      </c>
      <c r="F16" s="6">
        <v>1880716</v>
      </c>
      <c r="G16" s="6">
        <v>2768993</v>
      </c>
      <c r="H16" s="6">
        <v>8318559</v>
      </c>
    </row>
    <row r="17" spans="1:8" ht="13.5" thickBot="1" x14ac:dyDescent="0.25">
      <c r="A17" s="17"/>
      <c r="B17" s="15"/>
      <c r="C17" s="6"/>
      <c r="D17" s="6"/>
      <c r="E17" s="6"/>
      <c r="F17" s="6"/>
      <c r="G17" s="6"/>
      <c r="H17" s="6"/>
    </row>
    <row r="18" spans="1:8" ht="13.5" thickBot="1" x14ac:dyDescent="0.25">
      <c r="A18" s="17"/>
      <c r="B18" s="15" t="s">
        <v>16</v>
      </c>
      <c r="C18" s="7">
        <f>'пол+прог'!C14</f>
        <v>25447200</v>
      </c>
      <c r="D18" s="7">
        <f>+D19+D20+SUM(D15+D16)</f>
        <v>34992640</v>
      </c>
      <c r="E18" s="7">
        <f>SUM(E15:E16)</f>
        <v>5470427</v>
      </c>
      <c r="F18" s="7">
        <f>SUM(F15:F16)</f>
        <v>12006705</v>
      </c>
      <c r="G18" s="7">
        <f>+G19+G20+SUM(G15:G16)</f>
        <v>18899743</v>
      </c>
      <c r="H18" s="7">
        <f>+H19+H20+SUM(H15:H16)</f>
        <v>33174621</v>
      </c>
    </row>
    <row r="19" spans="1:8" ht="15.75" x14ac:dyDescent="0.2">
      <c r="A19" s="1"/>
    </row>
    <row r="20" spans="1:8" ht="12.75" customHeight="1" x14ac:dyDescent="0.2">
      <c r="A20" s="28" t="s">
        <v>27</v>
      </c>
      <c r="B20" s="28"/>
      <c r="C20" s="28"/>
      <c r="D20" s="28"/>
      <c r="E20" s="28"/>
      <c r="F20" s="28"/>
      <c r="G20" s="28"/>
      <c r="H20" s="28"/>
    </row>
    <row r="21" spans="1:8" s="21" customFormat="1" ht="24.75" customHeight="1" x14ac:dyDescent="0.2">
      <c r="A21" s="22"/>
      <c r="B21" s="22"/>
      <c r="C21" s="22"/>
      <c r="D21" s="22"/>
      <c r="E21" s="22"/>
      <c r="F21" s="22"/>
      <c r="G21" s="22"/>
      <c r="H21" s="22"/>
    </row>
    <row r="22" spans="1:8" ht="24" customHeight="1" x14ac:dyDescent="0.2">
      <c r="A22" s="22"/>
      <c r="B22" s="22"/>
      <c r="C22" s="22"/>
      <c r="D22" s="22"/>
      <c r="E22" s="22"/>
      <c r="F22" s="22"/>
      <c r="G22" s="22"/>
      <c r="H22" s="22"/>
    </row>
  </sheetData>
  <mergeCells count="11">
    <mergeCell ref="A20:H2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7"/>
  <sheetViews>
    <sheetView tabSelected="1" zoomScale="115" zoomScaleNormal="115" workbookViewId="0">
      <selection activeCell="J13" sqref="J13:O45"/>
    </sheetView>
  </sheetViews>
  <sheetFormatPr defaultRowHeight="12.75" x14ac:dyDescent="0.2"/>
  <cols>
    <col min="1" max="1" width="51.6640625" customWidth="1"/>
    <col min="2" max="2" width="15.1640625" customWidth="1"/>
    <col min="3" max="3" width="10.1640625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32" t="s">
        <v>0</v>
      </c>
      <c r="B3" s="32"/>
      <c r="C3" s="32"/>
      <c r="D3" s="32"/>
      <c r="E3" s="32"/>
      <c r="F3" s="32"/>
      <c r="G3" s="32"/>
    </row>
    <row r="4" spans="1:7" ht="15.75" x14ac:dyDescent="0.2">
      <c r="A4" s="33" t="s">
        <v>42</v>
      </c>
      <c r="B4" s="33"/>
      <c r="C4" s="33"/>
      <c r="D4" s="33"/>
      <c r="E4" s="33"/>
      <c r="F4" s="33"/>
      <c r="G4" s="33"/>
    </row>
    <row r="5" spans="1:7" ht="13.5" thickBot="1" x14ac:dyDescent="0.25">
      <c r="A5" s="42" t="s">
        <v>1</v>
      </c>
      <c r="B5" s="42"/>
      <c r="C5" s="42"/>
      <c r="D5" s="42"/>
      <c r="E5" s="42"/>
      <c r="F5" s="42"/>
      <c r="G5" s="42"/>
    </row>
    <row r="6" spans="1:7" ht="13.5" thickBot="1" x14ac:dyDescent="0.25">
      <c r="A6" s="39" t="s">
        <v>36</v>
      </c>
      <c r="B6" s="40"/>
      <c r="C6" s="40"/>
      <c r="D6" s="40"/>
      <c r="E6" s="40"/>
      <c r="F6" s="40"/>
      <c r="G6" s="41"/>
    </row>
    <row r="7" spans="1:7" ht="12.75" customHeight="1" x14ac:dyDescent="0.2">
      <c r="A7" s="2" t="s">
        <v>2</v>
      </c>
      <c r="B7" s="29" t="s">
        <v>21</v>
      </c>
      <c r="C7" s="36" t="s">
        <v>22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0"/>
      <c r="C8" s="37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1"/>
      <c r="C9" s="38"/>
      <c r="D9" s="18" t="s">
        <v>23</v>
      </c>
      <c r="E9" s="5" t="s">
        <v>24</v>
      </c>
      <c r="F9" s="5" t="s">
        <v>25</v>
      </c>
      <c r="G9" s="5" t="s">
        <v>26</v>
      </c>
    </row>
    <row r="10" spans="1:7" ht="13.5" thickBot="1" x14ac:dyDescent="0.25">
      <c r="A10" s="23" t="s">
        <v>6</v>
      </c>
      <c r="B10" s="24">
        <f>+B12+B13+B14</f>
        <v>25447200</v>
      </c>
      <c r="C10" s="24">
        <f t="shared" ref="C10:G10" si="0">+C12+C13+C14</f>
        <v>25510088</v>
      </c>
      <c r="D10" s="24">
        <f t="shared" si="0"/>
        <v>5270759</v>
      </c>
      <c r="E10" s="24">
        <f t="shared" si="0"/>
        <v>10125989</v>
      </c>
      <c r="F10" s="24">
        <f t="shared" si="0"/>
        <v>16130750</v>
      </c>
      <c r="G10" s="24">
        <f t="shared" si="0"/>
        <v>24856062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18107700</v>
      </c>
      <c r="C12" s="6">
        <v>19005754</v>
      </c>
      <c r="D12" s="6">
        <v>4107303</v>
      </c>
      <c r="E12" s="6">
        <v>8141221</v>
      </c>
      <c r="F12" s="6">
        <v>13439481</v>
      </c>
      <c r="G12" s="6">
        <v>18806479</v>
      </c>
    </row>
    <row r="13" spans="1:7" ht="13.5" thickBot="1" x14ac:dyDescent="0.25">
      <c r="A13" s="9" t="s">
        <v>9</v>
      </c>
      <c r="B13" s="6">
        <v>3515500</v>
      </c>
      <c r="C13" s="6">
        <v>4036334</v>
      </c>
      <c r="D13" s="6">
        <v>924469</v>
      </c>
      <c r="E13" s="6">
        <v>1647809</v>
      </c>
      <c r="F13" s="6">
        <v>2260288</v>
      </c>
      <c r="G13" s="6">
        <v>4033105</v>
      </c>
    </row>
    <row r="14" spans="1:7" ht="13.5" thickBot="1" x14ac:dyDescent="0.25">
      <c r="A14" s="9" t="s">
        <v>10</v>
      </c>
      <c r="B14" s="6">
        <v>3824000</v>
      </c>
      <c r="C14" s="6">
        <v>2468000</v>
      </c>
      <c r="D14" s="6">
        <v>238987</v>
      </c>
      <c r="E14" s="6">
        <v>336959</v>
      </c>
      <c r="F14" s="6">
        <v>430981</v>
      </c>
      <c r="G14" s="6">
        <v>2016478</v>
      </c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0" customFormat="1" ht="26.25" thickBot="1" x14ac:dyDescent="0.25">
      <c r="A16" s="23" t="s">
        <v>11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s="20" customFormat="1" ht="13.5" thickBot="1" x14ac:dyDescent="0.25">
      <c r="A17" s="23"/>
      <c r="B17" s="24"/>
      <c r="C17" s="24"/>
      <c r="D17" s="24"/>
      <c r="E17" s="24"/>
      <c r="F17" s="24"/>
      <c r="G17" s="24"/>
    </row>
    <row r="18" spans="1:7" ht="13.5" thickBot="1" x14ac:dyDescent="0.25">
      <c r="A18" s="23" t="s">
        <v>12</v>
      </c>
      <c r="B18" s="24">
        <f>+B16+B10</f>
        <v>25447200</v>
      </c>
      <c r="C18" s="24">
        <f>+C16+C10</f>
        <v>25510088</v>
      </c>
      <c r="D18" s="24">
        <f>+D16+D10</f>
        <v>5270759</v>
      </c>
      <c r="E18" s="24">
        <f>+E16+E10</f>
        <v>10125989</v>
      </c>
      <c r="F18" s="24">
        <f>+F16+F10</f>
        <v>16130750</v>
      </c>
      <c r="G18" s="24">
        <f>SUM(G12:G14)</f>
        <v>24856062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968</v>
      </c>
      <c r="C20" s="10">
        <v>968</v>
      </c>
      <c r="D20" s="10">
        <v>899</v>
      </c>
      <c r="E20" s="10">
        <v>889</v>
      </c>
      <c r="F20" s="10">
        <v>897</v>
      </c>
      <c r="G20" s="10">
        <v>902</v>
      </c>
    </row>
    <row r="21" spans="1:7" ht="16.5" thickBot="1" x14ac:dyDescent="0.25">
      <c r="A21" s="11"/>
    </row>
    <row r="22" spans="1:7" ht="13.5" customHeight="1" thickBot="1" x14ac:dyDescent="0.25">
      <c r="A22" s="39" t="s">
        <v>37</v>
      </c>
      <c r="B22" s="40"/>
      <c r="C22" s="40"/>
      <c r="D22" s="40"/>
      <c r="E22" s="40"/>
      <c r="F22" s="40"/>
      <c r="G22" s="41"/>
    </row>
    <row r="23" spans="1:7" ht="12.75" customHeight="1" x14ac:dyDescent="0.2">
      <c r="A23" s="25" t="s">
        <v>2</v>
      </c>
      <c r="B23" s="29" t="s">
        <v>21</v>
      </c>
      <c r="C23" s="36" t="s">
        <v>22</v>
      </c>
      <c r="D23" s="14" t="s">
        <v>4</v>
      </c>
      <c r="E23" s="14" t="s">
        <v>4</v>
      </c>
      <c r="F23" s="14" t="s">
        <v>4</v>
      </c>
      <c r="G23" s="14" t="s">
        <v>4</v>
      </c>
    </row>
    <row r="24" spans="1:7" ht="13.5" customHeight="1" x14ac:dyDescent="0.2">
      <c r="A24" s="25" t="s">
        <v>3</v>
      </c>
      <c r="B24" s="30"/>
      <c r="C24" s="37"/>
      <c r="D24" s="4" t="s">
        <v>5</v>
      </c>
      <c r="E24" s="4" t="s">
        <v>5</v>
      </c>
      <c r="F24" s="4" t="s">
        <v>5</v>
      </c>
      <c r="G24" s="4" t="s">
        <v>5</v>
      </c>
    </row>
    <row r="25" spans="1:7" ht="26.25" customHeight="1" thickBot="1" x14ac:dyDescent="0.25">
      <c r="A25" s="3"/>
      <c r="B25" s="31"/>
      <c r="C25" s="38"/>
      <c r="D25" s="18" t="s">
        <v>23</v>
      </c>
      <c r="E25" s="5" t="s">
        <v>24</v>
      </c>
      <c r="F25" s="5" t="s">
        <v>25</v>
      </c>
      <c r="G25" s="5" t="s">
        <v>26</v>
      </c>
    </row>
    <row r="26" spans="1:7" ht="13.5" customHeight="1" thickBot="1" x14ac:dyDescent="0.25">
      <c r="A26" s="23" t="s">
        <v>6</v>
      </c>
      <c r="B26" s="24">
        <f>+B28+B29+B30</f>
        <v>0</v>
      </c>
      <c r="C26" s="24">
        <f t="shared" ref="C26:G26" si="1">+C28+C29+C30</f>
        <v>4190000</v>
      </c>
      <c r="D26" s="24">
        <f t="shared" si="1"/>
        <v>194220</v>
      </c>
      <c r="E26" s="24">
        <f t="shared" si="1"/>
        <v>1875268</v>
      </c>
      <c r="F26" s="24">
        <f t="shared" si="1"/>
        <v>2763545</v>
      </c>
      <c r="G26" s="24">
        <f t="shared" si="1"/>
        <v>3849068</v>
      </c>
    </row>
    <row r="27" spans="1:7" ht="13.5" customHeight="1" thickBot="1" x14ac:dyDescent="0.25">
      <c r="A27" s="8" t="s">
        <v>7</v>
      </c>
      <c r="B27" s="6"/>
      <c r="C27" s="6"/>
      <c r="D27" s="6"/>
      <c r="E27" s="6"/>
      <c r="F27" s="6"/>
      <c r="G27" s="6"/>
    </row>
    <row r="28" spans="1:7" ht="13.5" customHeight="1" thickBot="1" x14ac:dyDescent="0.25">
      <c r="A28" s="9" t="s">
        <v>8</v>
      </c>
      <c r="B28" s="6"/>
      <c r="C28" s="6">
        <v>1118000</v>
      </c>
      <c r="D28" s="6">
        <v>120279</v>
      </c>
      <c r="E28" s="6">
        <v>309976</v>
      </c>
      <c r="F28" s="6">
        <v>987059</v>
      </c>
      <c r="G28" s="6">
        <v>1098457</v>
      </c>
    </row>
    <row r="29" spans="1:7" ht="13.5" customHeight="1" thickBot="1" x14ac:dyDescent="0.25">
      <c r="A29" s="9" t="s">
        <v>9</v>
      </c>
      <c r="B29" s="6"/>
      <c r="C29" s="6">
        <v>1572000</v>
      </c>
      <c r="D29" s="6">
        <v>60225</v>
      </c>
      <c r="E29" s="6">
        <v>106882</v>
      </c>
      <c r="F29" s="6">
        <v>318076</v>
      </c>
      <c r="G29" s="6">
        <v>1292201</v>
      </c>
    </row>
    <row r="30" spans="1:7" ht="13.5" customHeight="1" thickBot="1" x14ac:dyDescent="0.25">
      <c r="A30" s="9" t="s">
        <v>10</v>
      </c>
      <c r="B30" s="6"/>
      <c r="C30" s="6">
        <v>1500000</v>
      </c>
      <c r="D30" s="6">
        <v>13716</v>
      </c>
      <c r="E30" s="6">
        <v>1458410</v>
      </c>
      <c r="F30" s="6">
        <v>1458410</v>
      </c>
      <c r="G30" s="6">
        <v>1458410</v>
      </c>
    </row>
    <row r="31" spans="1:7" ht="13.5" customHeight="1" thickBot="1" x14ac:dyDescent="0.25">
      <c r="A31" s="8"/>
      <c r="B31" s="6"/>
      <c r="C31" s="6"/>
      <c r="D31" s="6"/>
      <c r="E31" s="6"/>
      <c r="F31" s="6"/>
      <c r="G31" s="6"/>
    </row>
    <row r="32" spans="1:7" ht="31.5" customHeight="1" thickBot="1" x14ac:dyDescent="0.25">
      <c r="A32" s="23" t="s">
        <v>11</v>
      </c>
      <c r="B32" s="24">
        <f t="shared" ref="B32:G32" si="2">+SUM(B33:B35)</f>
        <v>0</v>
      </c>
      <c r="C32" s="24">
        <f t="shared" si="2"/>
        <v>5292552</v>
      </c>
      <c r="D32" s="24">
        <f t="shared" si="2"/>
        <v>5448</v>
      </c>
      <c r="E32" s="24">
        <f t="shared" si="2"/>
        <v>5448</v>
      </c>
      <c r="F32" s="24">
        <f t="shared" si="2"/>
        <v>5448</v>
      </c>
      <c r="G32" s="24">
        <f t="shared" si="2"/>
        <v>4469491</v>
      </c>
    </row>
    <row r="33" spans="1:7" ht="13.5" customHeight="1" thickBot="1" x14ac:dyDescent="0.25">
      <c r="A33" s="8" t="s">
        <v>17</v>
      </c>
      <c r="B33" s="6"/>
      <c r="C33" s="6"/>
      <c r="D33" s="6"/>
      <c r="E33" s="6"/>
      <c r="F33" s="6"/>
      <c r="G33" s="6"/>
    </row>
    <row r="34" spans="1:7" ht="13.5" customHeight="1" thickBot="1" x14ac:dyDescent="0.25">
      <c r="A34" s="9" t="s">
        <v>8</v>
      </c>
      <c r="B34" s="6"/>
      <c r="C34" s="6">
        <v>5000000</v>
      </c>
      <c r="D34" s="6">
        <v>5448</v>
      </c>
      <c r="E34" s="6">
        <v>5448</v>
      </c>
      <c r="F34" s="6">
        <v>5448</v>
      </c>
      <c r="G34" s="6">
        <v>4469491</v>
      </c>
    </row>
    <row r="35" spans="1:7" ht="13.5" customHeight="1" thickBot="1" x14ac:dyDescent="0.25">
      <c r="A35" s="8" t="s">
        <v>39</v>
      </c>
      <c r="B35" s="6"/>
      <c r="C35" s="6">
        <v>292552</v>
      </c>
      <c r="D35" s="6"/>
      <c r="E35" s="6"/>
      <c r="F35" s="6"/>
      <c r="G35" s="6"/>
    </row>
    <row r="36" spans="1:7" ht="13.5" customHeight="1" thickBot="1" x14ac:dyDescent="0.25">
      <c r="A36" s="8"/>
      <c r="B36" s="6"/>
      <c r="C36" s="6"/>
      <c r="D36" s="6"/>
      <c r="E36" s="6"/>
      <c r="F36" s="6"/>
      <c r="G36" s="6"/>
    </row>
    <row r="37" spans="1:7" ht="13.5" customHeight="1" thickBot="1" x14ac:dyDescent="0.25">
      <c r="A37" s="23" t="s">
        <v>12</v>
      </c>
      <c r="B37" s="24">
        <f t="shared" ref="B37:G37" si="3">+B32+B26</f>
        <v>0</v>
      </c>
      <c r="C37" s="24">
        <f t="shared" si="3"/>
        <v>9482552</v>
      </c>
      <c r="D37" s="24">
        <f t="shared" si="3"/>
        <v>199668</v>
      </c>
      <c r="E37" s="24">
        <f t="shared" si="3"/>
        <v>1880716</v>
      </c>
      <c r="F37" s="24">
        <f t="shared" si="3"/>
        <v>2768993</v>
      </c>
      <c r="G37" s="24">
        <f t="shared" si="3"/>
        <v>8318559</v>
      </c>
    </row>
    <row r="38" spans="1:7" ht="13.5" customHeight="1" thickBot="1" x14ac:dyDescent="0.25">
      <c r="A38" s="8"/>
      <c r="B38" s="6"/>
      <c r="C38" s="6"/>
      <c r="D38" s="6"/>
      <c r="E38" s="6"/>
      <c r="F38" s="6"/>
      <c r="G38" s="6"/>
    </row>
    <row r="39" spans="1:7" ht="13.5" customHeight="1" thickBot="1" x14ac:dyDescent="0.25">
      <c r="A39" s="8" t="s">
        <v>13</v>
      </c>
      <c r="B39" s="10"/>
      <c r="C39" s="10"/>
      <c r="D39" s="10"/>
      <c r="E39" s="10"/>
      <c r="F39" s="10"/>
      <c r="G39" s="10"/>
    </row>
    <row r="40" spans="1:7" ht="13.5" customHeight="1" x14ac:dyDescent="0.2">
      <c r="A40" s="11"/>
    </row>
    <row r="41" spans="1:7" ht="12.75" customHeight="1" thickBot="1" x14ac:dyDescent="0.25"/>
    <row r="42" spans="1:7" ht="13.5" thickBot="1" x14ac:dyDescent="0.25">
      <c r="A42" s="39" t="s">
        <v>38</v>
      </c>
      <c r="B42" s="40"/>
      <c r="C42" s="40"/>
      <c r="D42" s="40"/>
      <c r="E42" s="40"/>
      <c r="F42" s="40"/>
      <c r="G42" s="41"/>
    </row>
    <row r="43" spans="1:7" x14ac:dyDescent="0.2">
      <c r="A43" s="25" t="s">
        <v>18</v>
      </c>
      <c r="B43" s="29" t="s">
        <v>21</v>
      </c>
      <c r="C43" s="36" t="s">
        <v>22</v>
      </c>
      <c r="D43" s="14" t="s">
        <v>4</v>
      </c>
      <c r="E43" s="14" t="s">
        <v>4</v>
      </c>
      <c r="F43" s="14" t="s">
        <v>4</v>
      </c>
      <c r="G43" s="14" t="s">
        <v>4</v>
      </c>
    </row>
    <row r="44" spans="1:7" x14ac:dyDescent="0.2">
      <c r="A44" s="25" t="s">
        <v>3</v>
      </c>
      <c r="B44" s="30"/>
      <c r="C44" s="37"/>
      <c r="D44" s="4" t="s">
        <v>5</v>
      </c>
      <c r="E44" s="4" t="s">
        <v>5</v>
      </c>
      <c r="F44" s="4" t="s">
        <v>5</v>
      </c>
      <c r="G44" s="4" t="s">
        <v>5</v>
      </c>
    </row>
    <row r="45" spans="1:7" ht="12.75" customHeight="1" thickBot="1" x14ac:dyDescent="0.25">
      <c r="A45" s="3"/>
      <c r="B45" s="31"/>
      <c r="C45" s="38"/>
      <c r="D45" s="18" t="s">
        <v>23</v>
      </c>
      <c r="E45" s="5" t="s">
        <v>24</v>
      </c>
      <c r="F45" s="5" t="s">
        <v>25</v>
      </c>
      <c r="G45" s="5" t="s">
        <v>26</v>
      </c>
    </row>
    <row r="46" spans="1:7" ht="13.5" thickBot="1" x14ac:dyDescent="0.25">
      <c r="A46" s="23" t="s">
        <v>6</v>
      </c>
      <c r="B46" s="24">
        <f>+B48+B49+B50</f>
        <v>25447200</v>
      </c>
      <c r="C46" s="24">
        <f t="shared" ref="C46:G46" si="4">+C48+C49+C50</f>
        <v>31666483</v>
      </c>
      <c r="D46" s="24">
        <f t="shared" si="4"/>
        <v>5464979</v>
      </c>
      <c r="E46" s="24">
        <f t="shared" si="4"/>
        <v>12001257</v>
      </c>
      <c r="F46" s="24">
        <f t="shared" si="4"/>
        <v>18894295</v>
      </c>
      <c r="G46" s="24">
        <f t="shared" si="4"/>
        <v>28705130</v>
      </c>
    </row>
    <row r="47" spans="1:7" ht="39.75" customHeight="1" thickBot="1" x14ac:dyDescent="0.25">
      <c r="A47" s="8" t="s">
        <v>7</v>
      </c>
      <c r="B47" s="6"/>
      <c r="C47" s="6"/>
      <c r="D47" s="6"/>
      <c r="E47" s="6"/>
      <c r="F47" s="6"/>
      <c r="G47" s="6"/>
    </row>
    <row r="48" spans="1:7" ht="13.5" thickBot="1" x14ac:dyDescent="0.25">
      <c r="A48" s="9" t="s">
        <v>8</v>
      </c>
      <c r="B48" s="6">
        <v>18107700</v>
      </c>
      <c r="C48" s="6">
        <v>20090149</v>
      </c>
      <c r="D48" s="6">
        <v>4227582</v>
      </c>
      <c r="E48" s="6">
        <v>8451197</v>
      </c>
      <c r="F48" s="6">
        <v>14426540</v>
      </c>
      <c r="G48" s="6">
        <f>SUM(G12+G28)</f>
        <v>19904936</v>
      </c>
    </row>
    <row r="49" spans="1:7" ht="13.5" thickBot="1" x14ac:dyDescent="0.25">
      <c r="A49" s="9" t="s">
        <v>9</v>
      </c>
      <c r="B49" s="6">
        <v>3515500</v>
      </c>
      <c r="C49" s="6">
        <v>6808334</v>
      </c>
      <c r="D49" s="6">
        <v>984694</v>
      </c>
      <c r="E49" s="6">
        <v>1754691</v>
      </c>
      <c r="F49" s="6">
        <v>2578364</v>
      </c>
      <c r="G49" s="6">
        <f>SUM(G13+G29)</f>
        <v>5325306</v>
      </c>
    </row>
    <row r="50" spans="1:7" ht="13.5" thickBot="1" x14ac:dyDescent="0.25">
      <c r="A50" s="9" t="s">
        <v>10</v>
      </c>
      <c r="B50" s="6">
        <v>3824000</v>
      </c>
      <c r="C50" s="6">
        <v>4768000</v>
      </c>
      <c r="D50" s="6">
        <v>252703</v>
      </c>
      <c r="E50" s="6">
        <v>1795369</v>
      </c>
      <c r="F50" s="6">
        <v>1889391</v>
      </c>
      <c r="G50" s="6">
        <f>SUM(G30+G14)</f>
        <v>3474888</v>
      </c>
    </row>
    <row r="51" spans="1:7" ht="13.5" thickBot="1" x14ac:dyDescent="0.25">
      <c r="A51" s="8"/>
      <c r="B51" s="6"/>
      <c r="C51" s="6"/>
      <c r="D51" s="6"/>
      <c r="E51" s="6"/>
      <c r="F51" s="6"/>
      <c r="G51" s="6"/>
    </row>
    <row r="52" spans="1:7" ht="26.25" thickBot="1" x14ac:dyDescent="0.25">
      <c r="A52" s="23" t="s">
        <v>11</v>
      </c>
      <c r="B52" s="24">
        <f>+SUM(B53:B53)</f>
        <v>0</v>
      </c>
      <c r="C52" s="24">
        <f>SUM(C53)</f>
        <v>5292552</v>
      </c>
      <c r="D52" s="24">
        <v>5448</v>
      </c>
      <c r="E52" s="24">
        <v>5448</v>
      </c>
      <c r="F52" s="24">
        <f>+SUM(F53:F53)</f>
        <v>5448</v>
      </c>
      <c r="G52" s="24">
        <f>+SUM(G53:G53)</f>
        <v>4469491</v>
      </c>
    </row>
    <row r="53" spans="1:7" ht="13.5" thickBot="1" x14ac:dyDescent="0.25">
      <c r="A53" s="8"/>
      <c r="B53" s="6"/>
      <c r="C53" s="24">
        <v>5292552</v>
      </c>
      <c r="D53" s="6">
        <v>5448</v>
      </c>
      <c r="E53" s="6">
        <v>5448</v>
      </c>
      <c r="F53" s="6">
        <v>5448</v>
      </c>
      <c r="G53" s="6">
        <v>4469491</v>
      </c>
    </row>
    <row r="54" spans="1:7" ht="13.5" thickBot="1" x14ac:dyDescent="0.25">
      <c r="A54" s="23" t="s">
        <v>12</v>
      </c>
      <c r="B54" s="24">
        <f>+B52+B46</f>
        <v>25447200</v>
      </c>
      <c r="C54" s="24">
        <f t="shared" ref="C54:G54" si="5">+C52+C46</f>
        <v>36959035</v>
      </c>
      <c r="D54" s="24">
        <f t="shared" si="5"/>
        <v>5470427</v>
      </c>
      <c r="E54" s="24">
        <f t="shared" si="5"/>
        <v>12006705</v>
      </c>
      <c r="F54" s="24">
        <f t="shared" si="5"/>
        <v>18899743</v>
      </c>
      <c r="G54" s="24">
        <f t="shared" si="5"/>
        <v>33174621</v>
      </c>
    </row>
    <row r="55" spans="1:7" ht="13.5" thickBot="1" x14ac:dyDescent="0.25">
      <c r="A55" s="8"/>
      <c r="B55" s="6"/>
      <c r="C55" s="6"/>
      <c r="D55" s="6"/>
      <c r="E55" s="6"/>
      <c r="F55" s="6"/>
      <c r="G55" s="6"/>
    </row>
    <row r="56" spans="1:7" ht="13.5" thickBot="1" x14ac:dyDescent="0.25">
      <c r="A56" s="8" t="s">
        <v>13</v>
      </c>
      <c r="B56" s="10">
        <v>968</v>
      </c>
      <c r="C56" s="10">
        <v>968</v>
      </c>
      <c r="D56" s="10">
        <v>899</v>
      </c>
      <c r="E56" s="10">
        <v>889</v>
      </c>
      <c r="F56" s="10">
        <v>897</v>
      </c>
      <c r="G56" s="10">
        <v>902</v>
      </c>
    </row>
    <row r="57" spans="1:7" ht="15.75" x14ac:dyDescent="0.2">
      <c r="A57" s="11"/>
    </row>
  </sheetData>
  <mergeCells count="12">
    <mergeCell ref="C43:C45"/>
    <mergeCell ref="A6:G6"/>
    <mergeCell ref="B7:B9"/>
    <mergeCell ref="B43:B45"/>
    <mergeCell ref="A3:G3"/>
    <mergeCell ref="A4:G4"/>
    <mergeCell ref="A5:G5"/>
    <mergeCell ref="C7:C9"/>
    <mergeCell ref="A42:G42"/>
    <mergeCell ref="A22:G22"/>
    <mergeCell ref="B23:B25"/>
    <mergeCell ref="C23:C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Aneta Fasulkova</cp:lastModifiedBy>
  <cp:lastPrinted>2021-02-14T13:05:06Z</cp:lastPrinted>
  <dcterms:created xsi:type="dcterms:W3CDTF">2016-04-01T09:51:31Z</dcterms:created>
  <dcterms:modified xsi:type="dcterms:W3CDTF">2021-02-14T13:05:13Z</dcterms:modified>
</cp:coreProperties>
</file>